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7230" activeTab="1"/>
  </bookViews>
  <sheets>
    <sheet name="1ª Fase" sheetId="1" r:id="rId1"/>
    <sheet name="Final (2)" sheetId="5" r:id="rId2"/>
    <sheet name="Folha2" sheetId="2" r:id="rId3"/>
    <sheet name="Folha3" sheetId="3" r:id="rId4"/>
  </sheets>
  <calcPr calcId="145621"/>
</workbook>
</file>

<file path=xl/calcChain.xml><?xml version="1.0" encoding="utf-8"?>
<calcChain xmlns="http://schemas.openxmlformats.org/spreadsheetml/2006/main">
  <c r="F21" i="5" l="1"/>
  <c r="D19" i="5"/>
  <c r="E20" i="5"/>
  <c r="H7" i="5"/>
  <c r="D9" i="5"/>
  <c r="C12" i="5"/>
  <c r="F11" i="5"/>
  <c r="E19" i="5"/>
  <c r="H15" i="5"/>
  <c r="F9" i="5"/>
  <c r="J7" i="5"/>
  <c r="I6" i="5"/>
  <c r="H5" i="5"/>
  <c r="I7" i="5"/>
  <c r="C19" i="5" l="1"/>
  <c r="M19" i="5" s="1"/>
  <c r="H16" i="5"/>
  <c r="E21" i="5"/>
  <c r="M21" i="5" s="1"/>
  <c r="J8" i="5"/>
  <c r="M8" i="5" s="1"/>
  <c r="H6" i="5"/>
  <c r="M6" i="5" s="1"/>
  <c r="G5" i="5"/>
  <c r="M5" i="5" s="1"/>
  <c r="M16" i="5"/>
  <c r="M17" i="5"/>
  <c r="M18" i="5"/>
  <c r="M15" i="5"/>
  <c r="M7" i="5"/>
  <c r="M9" i="5"/>
  <c r="M10" i="5"/>
  <c r="M11" i="5"/>
  <c r="M12" i="5"/>
  <c r="G20" i="5" l="1"/>
  <c r="M20" i="5" s="1"/>
  <c r="C19" i="1"/>
  <c r="M10" i="1" l="1"/>
  <c r="M11" i="1"/>
  <c r="M8" i="1"/>
  <c r="M15" i="1"/>
  <c r="M18" i="1"/>
  <c r="M21" i="1"/>
  <c r="M14" i="1"/>
  <c r="N17" i="1"/>
  <c r="N19" i="1"/>
  <c r="N20" i="1"/>
  <c r="N16" i="1"/>
  <c r="N6" i="1"/>
  <c r="N7" i="1"/>
  <c r="N9" i="1"/>
  <c r="N5" i="1"/>
  <c r="D18" i="1" l="1"/>
  <c r="G15" i="1"/>
  <c r="E17" i="1"/>
  <c r="J20" i="1"/>
  <c r="E8" i="1"/>
  <c r="C10" i="1"/>
  <c r="L10" i="1" s="1"/>
  <c r="E9" i="1"/>
  <c r="L5" i="1"/>
  <c r="L6" i="1"/>
  <c r="L7" i="1"/>
  <c r="L8" i="1"/>
  <c r="L9" i="1"/>
  <c r="L11" i="1"/>
  <c r="C15" i="1"/>
  <c r="F19" i="1"/>
  <c r="J18" i="1"/>
  <c r="H8" i="1"/>
  <c r="I14" i="1"/>
  <c r="L14" i="1" s="1"/>
  <c r="H15" i="1"/>
  <c r="E18" i="1"/>
  <c r="I5" i="1"/>
  <c r="D10" i="1"/>
  <c r="L20" i="1"/>
  <c r="I19" i="1" l="1"/>
  <c r="L19" i="1" s="1"/>
  <c r="D17" i="1"/>
  <c r="J16" i="1"/>
  <c r="L16" i="1" s="1"/>
  <c r="H11" i="1"/>
  <c r="D8" i="1"/>
  <c r="I17" i="1"/>
  <c r="F18" i="1"/>
  <c r="L18" i="1" s="1"/>
  <c r="H18" i="1"/>
  <c r="J15" i="1"/>
  <c r="G10" i="1"/>
  <c r="F11" i="1"/>
  <c r="C7" i="1"/>
  <c r="I15" i="1"/>
  <c r="L15" i="1" s="1"/>
  <c r="C21" i="1"/>
  <c r="L21" i="1" s="1"/>
  <c r="F9" i="1"/>
  <c r="H7" i="1"/>
  <c r="L17" i="1" l="1"/>
</calcChain>
</file>

<file path=xl/sharedStrings.xml><?xml version="1.0" encoding="utf-8"?>
<sst xmlns="http://schemas.openxmlformats.org/spreadsheetml/2006/main" count="96" uniqueCount="32">
  <si>
    <t>Mariana Leitão - Rita Russo</t>
  </si>
  <si>
    <t>Jorge Castanheira - José Dias</t>
  </si>
  <si>
    <t>António Palma - Paulo dias</t>
  </si>
  <si>
    <t>Total</t>
  </si>
  <si>
    <t>Par</t>
  </si>
  <si>
    <t>Jorge M. Santos - F. Costa-Cabral</t>
  </si>
  <si>
    <t>COM</t>
  </si>
  <si>
    <t>FINAL B</t>
  </si>
  <si>
    <t>FINAL A</t>
  </si>
  <si>
    <t>Série A</t>
  </si>
  <si>
    <t>Série B</t>
  </si>
  <si>
    <t>Paulo Sarmento - João Barbosa</t>
  </si>
  <si>
    <t xml:space="preserve"> Jorge Cruzeiro - João Paes de Carvalho</t>
  </si>
  <si>
    <t>Acácio Figueiredo - Luís Castaño</t>
  </si>
  <si>
    <t xml:space="preserve"> Rui Silva Santos - Juliano Barbosa</t>
  </si>
  <si>
    <t>Teresa Kay - António Lopes</t>
  </si>
  <si>
    <t>Anabela Oliveira - Ana M. Pereira</t>
  </si>
  <si>
    <t>Isabel Kruss - Bruna Vicente</t>
  </si>
  <si>
    <t>Paulo G. Pereira - José Nuno Moraes</t>
  </si>
  <si>
    <t>João Fanha - Francisco P. Gonçalves</t>
  </si>
  <si>
    <t>Carlos Pimenta - Carlos G. Lucas</t>
  </si>
  <si>
    <t>Eduarda Reis - José Belmar</t>
  </si>
  <si>
    <t>Pen.</t>
  </si>
  <si>
    <t>Sunday Times 2020</t>
  </si>
  <si>
    <t>Classificação em PV's</t>
  </si>
  <si>
    <t>Carry Over</t>
  </si>
  <si>
    <t>Sunday Times 2020 - FINAL</t>
  </si>
  <si>
    <t>Rui Silva Santos - Juliano Barbosa</t>
  </si>
  <si>
    <t>PEN</t>
  </si>
  <si>
    <t>Class</t>
  </si>
  <si>
    <t>Jorge Cruzeiro - João P. Carvalho</t>
  </si>
  <si>
    <t>Paulo G. Pereira - José N.Moraes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</si>
</sst>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K4" sqref="K4:K21"/>
    </sheetView>
  </sheetViews>
  <sheetFormatPr defaultRowHeight="15" x14ac:dyDescent="0.25"/>
  <cols>
    <col min="1" max="1" width="4.140625" style="8" customWidth="1"/>
    <col min="2" max="2" width="35.85546875" style="4" bestFit="1" customWidth="1"/>
    <col min="3" max="11" width="7.7109375" customWidth="1"/>
    <col min="12" max="12" width="7.7109375" style="8" customWidth="1"/>
    <col min="13" max="13" width="9.140625" style="8"/>
    <col min="14" max="14" width="10.5703125" style="8" customWidth="1"/>
  </cols>
  <sheetData>
    <row r="1" spans="1:14" ht="21" x14ac:dyDescent="0.35">
      <c r="B1" s="49" t="s">
        <v>23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ht="26.25" x14ac:dyDescent="0.4">
      <c r="B2" s="48" t="s">
        <v>24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5.75" thickBot="1" x14ac:dyDescent="0.3"/>
    <row r="4" spans="1:14" x14ac:dyDescent="0.25">
      <c r="A4" s="25" t="s">
        <v>4</v>
      </c>
      <c r="B4" s="26" t="s">
        <v>9</v>
      </c>
      <c r="C4" s="27">
        <v>1</v>
      </c>
      <c r="D4" s="27">
        <v>2</v>
      </c>
      <c r="E4" s="27">
        <v>3</v>
      </c>
      <c r="F4" s="27">
        <v>4</v>
      </c>
      <c r="G4" s="27">
        <v>5</v>
      </c>
      <c r="H4" s="27">
        <v>6</v>
      </c>
      <c r="I4" s="27">
        <v>7</v>
      </c>
      <c r="J4" s="27">
        <v>8</v>
      </c>
      <c r="K4" s="28" t="s">
        <v>22</v>
      </c>
      <c r="L4" s="28" t="s">
        <v>3</v>
      </c>
      <c r="N4" s="43" t="s">
        <v>25</v>
      </c>
    </row>
    <row r="5" spans="1:14" x14ac:dyDescent="0.25">
      <c r="A5" s="6">
        <v>1</v>
      </c>
      <c r="B5" s="5" t="s">
        <v>2</v>
      </c>
      <c r="C5" s="2"/>
      <c r="D5" s="1">
        <v>6.88</v>
      </c>
      <c r="E5" s="1">
        <v>18.04</v>
      </c>
      <c r="F5" s="1">
        <v>10.84</v>
      </c>
      <c r="G5" s="1">
        <v>10</v>
      </c>
      <c r="H5" s="1">
        <v>14.09</v>
      </c>
      <c r="I5" s="1">
        <f>20-C11</f>
        <v>7.9499999999999993</v>
      </c>
      <c r="J5" s="23">
        <v>12</v>
      </c>
      <c r="K5" s="29"/>
      <c r="L5" s="29">
        <f>SUM(C5:K5)</f>
        <v>79.8</v>
      </c>
      <c r="N5" s="17">
        <f>SUM(H5,I5,F5)/3</f>
        <v>10.959999999999999</v>
      </c>
    </row>
    <row r="6" spans="1:14" x14ac:dyDescent="0.25">
      <c r="A6" s="6">
        <v>2</v>
      </c>
      <c r="B6" s="5" t="s">
        <v>11</v>
      </c>
      <c r="C6" s="1">
        <v>13.12</v>
      </c>
      <c r="D6" s="2"/>
      <c r="E6" s="1">
        <v>2.5</v>
      </c>
      <c r="F6" s="1">
        <v>14.09</v>
      </c>
      <c r="G6" s="1">
        <v>4</v>
      </c>
      <c r="H6" s="1">
        <v>11.67</v>
      </c>
      <c r="I6" s="1">
        <v>14.39</v>
      </c>
      <c r="J6" s="23">
        <v>12</v>
      </c>
      <c r="K6" s="29">
        <v>-1</v>
      </c>
      <c r="L6" s="29">
        <f t="shared" ref="L6:L11" si="0">SUM(C6:K6)</f>
        <v>70.77000000000001</v>
      </c>
      <c r="N6" s="17">
        <f>SUM(H6,I6,F6)/3</f>
        <v>13.383333333333335</v>
      </c>
    </row>
    <row r="7" spans="1:14" x14ac:dyDescent="0.25">
      <c r="A7" s="6">
        <v>3</v>
      </c>
      <c r="B7" s="5" t="s">
        <v>1</v>
      </c>
      <c r="C7" s="1">
        <f>20-E5</f>
        <v>1.9600000000000009</v>
      </c>
      <c r="D7" s="1">
        <v>17.5</v>
      </c>
      <c r="E7" s="2"/>
      <c r="F7" s="1">
        <v>15.5</v>
      </c>
      <c r="G7" s="1">
        <v>11.67</v>
      </c>
      <c r="H7" s="1">
        <f>20-E10</f>
        <v>6.2200000000000006</v>
      </c>
      <c r="I7" s="1">
        <v>10</v>
      </c>
      <c r="J7" s="23">
        <v>12</v>
      </c>
      <c r="K7" s="29">
        <v>-1</v>
      </c>
      <c r="L7" s="29">
        <f t="shared" si="0"/>
        <v>73.849999999999994</v>
      </c>
      <c r="N7" s="17">
        <f>SUM(H7,I7,F7)/3</f>
        <v>10.573333333333332</v>
      </c>
    </row>
    <row r="8" spans="1:14" x14ac:dyDescent="0.25">
      <c r="A8" s="6">
        <v>4</v>
      </c>
      <c r="B8" s="5" t="s">
        <v>19</v>
      </c>
      <c r="C8" s="1">
        <v>9.14</v>
      </c>
      <c r="D8" s="1">
        <f>20-F6</f>
        <v>5.91</v>
      </c>
      <c r="E8" s="1">
        <f>20-F7</f>
        <v>4.5</v>
      </c>
      <c r="F8" s="2"/>
      <c r="G8" s="1">
        <v>12.42</v>
      </c>
      <c r="H8" s="1">
        <f>20-F10</f>
        <v>5.0399999999999991</v>
      </c>
      <c r="I8" s="1">
        <v>19.5</v>
      </c>
      <c r="J8" s="23">
        <v>12</v>
      </c>
      <c r="K8" s="29"/>
      <c r="L8" s="29">
        <f t="shared" si="0"/>
        <v>68.509999999999991</v>
      </c>
      <c r="M8" s="17">
        <f>SUM(C8+D8+E8+G8)/4</f>
        <v>7.9924999999999997</v>
      </c>
      <c r="N8" s="17"/>
    </row>
    <row r="9" spans="1:14" x14ac:dyDescent="0.25">
      <c r="A9" s="6">
        <v>5</v>
      </c>
      <c r="B9" s="5" t="s">
        <v>20</v>
      </c>
      <c r="C9" s="1">
        <v>10</v>
      </c>
      <c r="D9" s="1">
        <v>16</v>
      </c>
      <c r="E9" s="1">
        <f>20-G7</f>
        <v>8.33</v>
      </c>
      <c r="F9" s="1">
        <f>20-G8</f>
        <v>7.58</v>
      </c>
      <c r="G9" s="2"/>
      <c r="H9" s="1">
        <v>19.11</v>
      </c>
      <c r="I9" s="1">
        <v>17.690000000000001</v>
      </c>
      <c r="J9" s="23">
        <v>12</v>
      </c>
      <c r="K9" s="29"/>
      <c r="L9" s="29">
        <f t="shared" si="0"/>
        <v>90.71</v>
      </c>
      <c r="M9" s="17"/>
      <c r="N9" s="17">
        <f>SUM(H9,I9,F9)/3</f>
        <v>14.793333333333331</v>
      </c>
    </row>
    <row r="10" spans="1:14" x14ac:dyDescent="0.25">
      <c r="A10" s="6">
        <v>6</v>
      </c>
      <c r="B10" s="5" t="s">
        <v>16</v>
      </c>
      <c r="C10" s="1">
        <f>20-H5</f>
        <v>5.91</v>
      </c>
      <c r="D10" s="1">
        <f>20-H6</f>
        <v>8.33</v>
      </c>
      <c r="E10" s="22">
        <v>13.78</v>
      </c>
      <c r="F10" s="1">
        <v>14.96</v>
      </c>
      <c r="G10" s="1">
        <f>20-H9</f>
        <v>0.89000000000000057</v>
      </c>
      <c r="H10" s="2"/>
      <c r="I10" s="1">
        <v>14.68</v>
      </c>
      <c r="J10" s="23">
        <v>12</v>
      </c>
      <c r="K10" s="29"/>
      <c r="L10" s="29">
        <f t="shared" si="0"/>
        <v>70.550000000000011</v>
      </c>
      <c r="M10" s="17">
        <f t="shared" ref="M10:M11" si="1">SUM(C10+D10+E10+G10)/4</f>
        <v>7.2275</v>
      </c>
      <c r="N10" s="17"/>
    </row>
    <row r="11" spans="1:14" ht="15.75" thickBot="1" x14ac:dyDescent="0.3">
      <c r="A11" s="30">
        <v>7</v>
      </c>
      <c r="B11" s="31" t="s">
        <v>0</v>
      </c>
      <c r="C11" s="33">
        <v>12.05</v>
      </c>
      <c r="D11" s="33">
        <v>5.61</v>
      </c>
      <c r="E11" s="33">
        <v>10</v>
      </c>
      <c r="F11" s="33">
        <f>20-I8</f>
        <v>0.5</v>
      </c>
      <c r="G11" s="33">
        <v>2.31</v>
      </c>
      <c r="H11" s="33">
        <f>20-I10</f>
        <v>5.32</v>
      </c>
      <c r="I11" s="35"/>
      <c r="J11" s="36">
        <v>12</v>
      </c>
      <c r="K11" s="34"/>
      <c r="L11" s="34">
        <f t="shared" si="0"/>
        <v>47.79</v>
      </c>
      <c r="M11" s="17">
        <f t="shared" si="1"/>
        <v>7.4924999999999997</v>
      </c>
      <c r="N11" s="17"/>
    </row>
    <row r="12" spans="1:14" ht="15.75" thickBot="1" x14ac:dyDescent="0.3">
      <c r="A12" s="9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9"/>
    </row>
    <row r="13" spans="1:14" x14ac:dyDescent="0.25">
      <c r="A13" s="25" t="s">
        <v>4</v>
      </c>
      <c r="B13" s="26" t="s">
        <v>10</v>
      </c>
      <c r="C13" s="27">
        <v>11</v>
      </c>
      <c r="D13" s="27">
        <v>12</v>
      </c>
      <c r="E13" s="27">
        <v>13</v>
      </c>
      <c r="F13" s="27">
        <v>14</v>
      </c>
      <c r="G13" s="27">
        <v>15</v>
      </c>
      <c r="H13" s="27">
        <v>16</v>
      </c>
      <c r="I13" s="27">
        <v>17</v>
      </c>
      <c r="J13" s="27">
        <v>18</v>
      </c>
      <c r="K13" s="28" t="s">
        <v>22</v>
      </c>
      <c r="L13" s="28" t="s">
        <v>3</v>
      </c>
      <c r="N13" s="43" t="s">
        <v>25</v>
      </c>
    </row>
    <row r="14" spans="1:14" x14ac:dyDescent="0.25">
      <c r="A14" s="6">
        <v>11</v>
      </c>
      <c r="B14" s="5" t="s">
        <v>14</v>
      </c>
      <c r="C14" s="3"/>
      <c r="D14" s="1">
        <v>11.67</v>
      </c>
      <c r="E14" s="1">
        <v>4</v>
      </c>
      <c r="F14" s="1">
        <v>3.14</v>
      </c>
      <c r="G14" s="1">
        <v>10</v>
      </c>
      <c r="H14" s="1">
        <v>14.68</v>
      </c>
      <c r="I14" s="1">
        <f>20-C20</f>
        <v>3.7699999999999996</v>
      </c>
      <c r="J14" s="1">
        <v>18.37</v>
      </c>
      <c r="K14" s="29"/>
      <c r="L14" s="29">
        <f>SUM(C14:K14)</f>
        <v>65.63</v>
      </c>
      <c r="M14" s="17">
        <f>SUM(E14+F14+H14+I14)/4</f>
        <v>6.3975</v>
      </c>
    </row>
    <row r="15" spans="1:14" x14ac:dyDescent="0.25">
      <c r="A15" s="6">
        <v>12</v>
      </c>
      <c r="B15" s="5" t="s">
        <v>12</v>
      </c>
      <c r="C15" s="1">
        <f>20-D14</f>
        <v>8.33</v>
      </c>
      <c r="D15" s="3"/>
      <c r="E15" s="1">
        <v>5.04</v>
      </c>
      <c r="F15" s="1">
        <v>12.05</v>
      </c>
      <c r="G15" s="1">
        <f>17.31</f>
        <v>17.309999999999999</v>
      </c>
      <c r="H15" s="1">
        <f>20-D19</f>
        <v>9.14</v>
      </c>
      <c r="I15" s="1">
        <f>20-D20</f>
        <v>3.5399999999999991</v>
      </c>
      <c r="J15" s="1">
        <f>20-D21</f>
        <v>3.1000000000000014</v>
      </c>
      <c r="K15" s="29"/>
      <c r="L15" s="29">
        <f t="shared" ref="L15:L20" si="2">SUM(C15:K15)</f>
        <v>58.510000000000005</v>
      </c>
      <c r="M15" s="17">
        <f t="shared" ref="M15:M21" si="3">SUM(E15+F15+H15+I15)/4</f>
        <v>7.4424999999999999</v>
      </c>
    </row>
    <row r="16" spans="1:14" x14ac:dyDescent="0.25">
      <c r="A16" s="6">
        <v>13</v>
      </c>
      <c r="B16" s="5" t="s">
        <v>5</v>
      </c>
      <c r="C16" s="1">
        <v>16</v>
      </c>
      <c r="D16" s="1">
        <v>14.96</v>
      </c>
      <c r="E16" s="3"/>
      <c r="F16" s="1">
        <v>11.27</v>
      </c>
      <c r="G16" s="1">
        <v>15.5</v>
      </c>
      <c r="H16" s="1">
        <v>10</v>
      </c>
      <c r="I16" s="1">
        <v>4</v>
      </c>
      <c r="J16" s="1">
        <f>20-E21</f>
        <v>9.14</v>
      </c>
      <c r="K16" s="29"/>
      <c r="L16" s="29">
        <f t="shared" si="2"/>
        <v>80.87</v>
      </c>
      <c r="M16" s="17"/>
      <c r="N16" s="17">
        <f>SUM(C16,D16,G16,J16)*0.25</f>
        <v>13.9</v>
      </c>
    </row>
    <row r="17" spans="1:14" x14ac:dyDescent="0.25">
      <c r="A17" s="6">
        <v>14</v>
      </c>
      <c r="B17" s="24" t="s">
        <v>18</v>
      </c>
      <c r="C17" s="1">
        <v>16.86</v>
      </c>
      <c r="D17" s="1">
        <f>20-F15</f>
        <v>7.9499999999999993</v>
      </c>
      <c r="E17" s="1">
        <f>20-F16</f>
        <v>8.73</v>
      </c>
      <c r="F17" s="3"/>
      <c r="G17" s="1">
        <v>16.23</v>
      </c>
      <c r="H17" s="1">
        <v>11.67</v>
      </c>
      <c r="I17" s="1">
        <f>20-F20</f>
        <v>8.73</v>
      </c>
      <c r="J17" s="1">
        <v>20</v>
      </c>
      <c r="K17" s="29"/>
      <c r="L17" s="29">
        <f t="shared" si="2"/>
        <v>90.17</v>
      </c>
      <c r="M17" s="17"/>
      <c r="N17" s="17">
        <f t="shared" ref="N17:N20" si="4">SUM(C17,D17,G17,J17)*0.25</f>
        <v>15.26</v>
      </c>
    </row>
    <row r="18" spans="1:14" x14ac:dyDescent="0.25">
      <c r="A18" s="6">
        <v>15</v>
      </c>
      <c r="B18" s="5" t="s">
        <v>15</v>
      </c>
      <c r="C18" s="1">
        <v>10</v>
      </c>
      <c r="D18" s="1">
        <f>20-G15</f>
        <v>2.6900000000000013</v>
      </c>
      <c r="E18" s="1">
        <f>20-G16</f>
        <v>4.5</v>
      </c>
      <c r="F18" s="1">
        <f>20-G17</f>
        <v>3.7699999999999996</v>
      </c>
      <c r="G18" s="3"/>
      <c r="H18" s="1">
        <f>20-G19</f>
        <v>2.5</v>
      </c>
      <c r="I18" s="1">
        <v>12.05</v>
      </c>
      <c r="J18" s="1">
        <f>20-G21</f>
        <v>7.9499999999999993</v>
      </c>
      <c r="K18" s="29"/>
      <c r="L18" s="29">
        <f t="shared" si="2"/>
        <v>43.460000000000008</v>
      </c>
      <c r="M18" s="17">
        <f t="shared" si="3"/>
        <v>5.7050000000000001</v>
      </c>
      <c r="N18" s="17"/>
    </row>
    <row r="19" spans="1:14" x14ac:dyDescent="0.25">
      <c r="A19" s="6">
        <v>16</v>
      </c>
      <c r="B19" s="5" t="s">
        <v>13</v>
      </c>
      <c r="C19" s="1">
        <f>20-H14</f>
        <v>5.32</v>
      </c>
      <c r="D19" s="1">
        <v>10.86</v>
      </c>
      <c r="E19" s="1">
        <v>10</v>
      </c>
      <c r="F19" s="1">
        <f>20-H17</f>
        <v>8.33</v>
      </c>
      <c r="G19" s="1">
        <v>17.5</v>
      </c>
      <c r="H19" s="3"/>
      <c r="I19" s="1">
        <f>20-H20</f>
        <v>5.0399999999999991</v>
      </c>
      <c r="J19" s="1">
        <v>16</v>
      </c>
      <c r="K19" s="29"/>
      <c r="L19" s="29">
        <f t="shared" si="2"/>
        <v>73.05</v>
      </c>
      <c r="M19" s="17"/>
      <c r="N19" s="17">
        <f t="shared" si="4"/>
        <v>12.42</v>
      </c>
    </row>
    <row r="20" spans="1:14" x14ac:dyDescent="0.25">
      <c r="A20" s="6">
        <v>17</v>
      </c>
      <c r="B20" s="5" t="s">
        <v>21</v>
      </c>
      <c r="C20" s="1">
        <v>16.23</v>
      </c>
      <c r="D20" s="1">
        <v>16.46</v>
      </c>
      <c r="E20" s="1">
        <v>16</v>
      </c>
      <c r="F20" s="1">
        <v>11.27</v>
      </c>
      <c r="G20" s="1">
        <v>7.95</v>
      </c>
      <c r="H20" s="1">
        <v>14.96</v>
      </c>
      <c r="I20" s="3"/>
      <c r="J20" s="1">
        <f>20-I21</f>
        <v>7.9499999999999993</v>
      </c>
      <c r="K20" s="29"/>
      <c r="L20" s="29">
        <f t="shared" si="2"/>
        <v>90.820000000000007</v>
      </c>
      <c r="M20" s="17"/>
      <c r="N20" s="17">
        <f t="shared" si="4"/>
        <v>12.147500000000001</v>
      </c>
    </row>
    <row r="21" spans="1:14" ht="15.75" thickBot="1" x14ac:dyDescent="0.3">
      <c r="A21" s="30">
        <v>18</v>
      </c>
      <c r="B21" s="31" t="s">
        <v>17</v>
      </c>
      <c r="C21" s="33">
        <f>20-J14</f>
        <v>1.629999999999999</v>
      </c>
      <c r="D21" s="33">
        <v>16.899999999999999</v>
      </c>
      <c r="E21" s="33">
        <v>10.86</v>
      </c>
      <c r="F21" s="33">
        <v>0</v>
      </c>
      <c r="G21" s="33">
        <v>12.05</v>
      </c>
      <c r="H21" s="33">
        <v>4</v>
      </c>
      <c r="I21" s="33">
        <v>12.05</v>
      </c>
      <c r="J21" s="32"/>
      <c r="K21" s="34"/>
      <c r="L21" s="34">
        <f>SUM(C21:K21)</f>
        <v>57.489999999999995</v>
      </c>
      <c r="M21" s="17">
        <f t="shared" si="3"/>
        <v>6.7275</v>
      </c>
      <c r="N21" s="17"/>
    </row>
    <row r="22" spans="1:14" ht="15.75" thickBot="1" x14ac:dyDescent="0.3">
      <c r="A22" s="9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9"/>
    </row>
    <row r="23" spans="1:14" x14ac:dyDescent="0.25">
      <c r="A23" s="25" t="s">
        <v>4</v>
      </c>
      <c r="B23" s="26" t="s">
        <v>9</v>
      </c>
      <c r="C23" s="28" t="s">
        <v>3</v>
      </c>
    </row>
    <row r="24" spans="1:14" x14ac:dyDescent="0.25">
      <c r="A24" s="41">
        <v>1</v>
      </c>
      <c r="B24" s="5" t="s">
        <v>20</v>
      </c>
      <c r="C24" s="29">
        <v>90.71</v>
      </c>
    </row>
    <row r="25" spans="1:14" x14ac:dyDescent="0.25">
      <c r="A25" s="41">
        <v>2</v>
      </c>
      <c r="B25" s="5" t="s">
        <v>2</v>
      </c>
      <c r="C25" s="29">
        <v>79.8</v>
      </c>
    </row>
    <row r="26" spans="1:14" x14ac:dyDescent="0.25">
      <c r="A26" s="41">
        <v>3</v>
      </c>
      <c r="B26" s="5" t="s">
        <v>1</v>
      </c>
      <c r="C26" s="29">
        <v>73.849999999999994</v>
      </c>
    </row>
    <row r="27" spans="1:14" x14ac:dyDescent="0.25">
      <c r="A27" s="41">
        <v>4</v>
      </c>
      <c r="B27" s="5" t="s">
        <v>11</v>
      </c>
      <c r="C27" s="29">
        <v>70.77000000000001</v>
      </c>
    </row>
    <row r="28" spans="1:14" x14ac:dyDescent="0.25">
      <c r="A28" s="6">
        <v>5</v>
      </c>
      <c r="B28" s="5" t="s">
        <v>16</v>
      </c>
      <c r="C28" s="29">
        <v>70.550000000000011</v>
      </c>
    </row>
    <row r="29" spans="1:14" x14ac:dyDescent="0.25">
      <c r="A29" s="6">
        <v>6</v>
      </c>
      <c r="B29" s="5" t="s">
        <v>19</v>
      </c>
      <c r="C29" s="29">
        <v>68.509999999999991</v>
      </c>
    </row>
    <row r="30" spans="1:14" ht="15.75" thickBot="1" x14ac:dyDescent="0.3">
      <c r="A30" s="6">
        <v>7</v>
      </c>
      <c r="B30" s="31" t="s">
        <v>0</v>
      </c>
      <c r="C30" s="34">
        <v>47.79</v>
      </c>
    </row>
    <row r="31" spans="1:14" ht="15.75" thickBot="1" x14ac:dyDescent="0.3">
      <c r="A31" s="9"/>
      <c r="B31" s="11"/>
      <c r="C31" s="9"/>
    </row>
    <row r="32" spans="1:14" x14ac:dyDescent="0.25">
      <c r="A32" s="25" t="s">
        <v>4</v>
      </c>
      <c r="B32" s="26" t="s">
        <v>10</v>
      </c>
      <c r="C32" s="28" t="s">
        <v>3</v>
      </c>
    </row>
    <row r="33" spans="1:3" x14ac:dyDescent="0.25">
      <c r="A33" s="46">
        <v>1</v>
      </c>
      <c r="B33" s="5" t="s">
        <v>21</v>
      </c>
      <c r="C33" s="37">
        <v>90.820000000000007</v>
      </c>
    </row>
    <row r="34" spans="1:3" x14ac:dyDescent="0.25">
      <c r="A34" s="46">
        <v>2</v>
      </c>
      <c r="B34" s="39" t="s">
        <v>18</v>
      </c>
      <c r="C34" s="37">
        <v>90.17</v>
      </c>
    </row>
    <row r="35" spans="1:3" x14ac:dyDescent="0.25">
      <c r="A35" s="46">
        <v>3</v>
      </c>
      <c r="B35" s="5" t="s">
        <v>5</v>
      </c>
      <c r="C35" s="37">
        <v>80.87</v>
      </c>
    </row>
    <row r="36" spans="1:3" x14ac:dyDescent="0.25">
      <c r="A36" s="46">
        <v>4</v>
      </c>
      <c r="B36" s="40" t="s">
        <v>13</v>
      </c>
      <c r="C36" s="37">
        <v>73.05</v>
      </c>
    </row>
    <row r="37" spans="1:3" x14ac:dyDescent="0.25">
      <c r="A37" s="6">
        <v>5</v>
      </c>
      <c r="B37" s="5" t="s">
        <v>14</v>
      </c>
      <c r="C37" s="37">
        <v>65.63</v>
      </c>
    </row>
    <row r="38" spans="1:3" x14ac:dyDescent="0.25">
      <c r="A38" s="6">
        <v>6</v>
      </c>
      <c r="B38" s="5" t="s">
        <v>12</v>
      </c>
      <c r="C38" s="37">
        <v>58.510000000000005</v>
      </c>
    </row>
    <row r="39" spans="1:3" x14ac:dyDescent="0.25">
      <c r="A39" s="6">
        <v>7</v>
      </c>
      <c r="B39" s="5" t="s">
        <v>17</v>
      </c>
      <c r="C39" s="37">
        <v>57.489999999999995</v>
      </c>
    </row>
    <row r="40" spans="1:3" ht="15.75" thickBot="1" x14ac:dyDescent="0.3">
      <c r="A40" s="6">
        <v>8</v>
      </c>
      <c r="B40" s="31" t="s">
        <v>15</v>
      </c>
      <c r="C40" s="38">
        <v>43.460000000000008</v>
      </c>
    </row>
  </sheetData>
  <sortState ref="A33:C40">
    <sortCondition descending="1" ref="C33"/>
  </sortState>
  <mergeCells count="2">
    <mergeCell ref="B2:L2"/>
    <mergeCell ref="B1:L1"/>
  </mergeCells>
  <printOptions horizontalCentered="1" verticalCentered="1"/>
  <pageMargins left="0" right="0" top="0" bottom="0" header="0" footer="0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18" workbookViewId="0">
      <selection activeCell="F36" sqref="F36"/>
    </sheetView>
  </sheetViews>
  <sheetFormatPr defaultRowHeight="15" x14ac:dyDescent="0.25"/>
  <cols>
    <col min="1" max="1" width="5.42578125" style="8" bestFit="1" customWidth="1"/>
    <col min="2" max="2" width="32.7109375" style="4" bestFit="1" customWidth="1"/>
    <col min="3" max="10" width="7.7109375" customWidth="1"/>
    <col min="11" max="12" width="7.42578125" customWidth="1"/>
    <col min="13" max="13" width="11" style="17" customWidth="1"/>
    <col min="14" max="14" width="7.7109375" customWidth="1"/>
  </cols>
  <sheetData>
    <row r="1" spans="1:15" ht="21" x14ac:dyDescent="0.35">
      <c r="B1" s="49" t="s">
        <v>26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8"/>
      <c r="O1" s="8"/>
    </row>
    <row r="2" spans="1:15" ht="26.25" x14ac:dyDescent="0.4">
      <c r="B2" s="48" t="s">
        <v>24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8"/>
      <c r="O2" s="8"/>
    </row>
    <row r="3" spans="1:15" ht="15.75" customHeigh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5"/>
      <c r="M3" s="42"/>
      <c r="N3" s="8"/>
      <c r="O3" s="8"/>
    </row>
    <row r="4" spans="1:15" x14ac:dyDescent="0.25">
      <c r="A4" s="6" t="s">
        <v>4</v>
      </c>
      <c r="B4" s="20" t="s">
        <v>8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 t="s">
        <v>6</v>
      </c>
      <c r="L4" s="7" t="s">
        <v>28</v>
      </c>
      <c r="M4" s="16" t="s">
        <v>3</v>
      </c>
    </row>
    <row r="5" spans="1:15" x14ac:dyDescent="0.25">
      <c r="A5" s="41">
        <v>1</v>
      </c>
      <c r="B5" s="5" t="s">
        <v>20</v>
      </c>
      <c r="C5" s="15"/>
      <c r="D5" s="47">
        <v>10</v>
      </c>
      <c r="E5" s="1">
        <v>8.33</v>
      </c>
      <c r="F5" s="47">
        <v>16</v>
      </c>
      <c r="G5" s="18">
        <f>20-C9</f>
        <v>5.0399999999999991</v>
      </c>
      <c r="H5" s="18">
        <f>20-C10</f>
        <v>6.2200000000000006</v>
      </c>
      <c r="I5" s="18">
        <v>0.38</v>
      </c>
      <c r="J5" s="18">
        <v>10.86</v>
      </c>
      <c r="K5" s="47">
        <v>14.9</v>
      </c>
      <c r="L5" s="47"/>
      <c r="M5" s="44">
        <f>SUM(C5:L5)</f>
        <v>71.73</v>
      </c>
    </row>
    <row r="6" spans="1:15" x14ac:dyDescent="0.25">
      <c r="A6" s="41">
        <v>2</v>
      </c>
      <c r="B6" s="5" t="s">
        <v>2</v>
      </c>
      <c r="C6" s="47">
        <v>10</v>
      </c>
      <c r="D6" s="15"/>
      <c r="E6" s="1">
        <v>18.04</v>
      </c>
      <c r="F6" s="1">
        <v>6.88</v>
      </c>
      <c r="G6" s="18">
        <v>14.09</v>
      </c>
      <c r="H6" s="18">
        <f>20-D10</f>
        <v>7.23</v>
      </c>
      <c r="I6" s="18">
        <f>20-D11</f>
        <v>6.5500000000000007</v>
      </c>
      <c r="J6" s="18">
        <v>13.12</v>
      </c>
      <c r="K6" s="47">
        <v>10.96</v>
      </c>
      <c r="L6" s="47"/>
      <c r="M6" s="44">
        <f t="shared" ref="M6:M12" si="0">SUM(C6:L6)</f>
        <v>86.87</v>
      </c>
    </row>
    <row r="7" spans="1:15" x14ac:dyDescent="0.25">
      <c r="A7" s="41">
        <v>3</v>
      </c>
      <c r="B7" s="5" t="s">
        <v>1</v>
      </c>
      <c r="C7" s="1">
        <v>11.67</v>
      </c>
      <c r="D7" s="1">
        <v>1.96</v>
      </c>
      <c r="E7" s="15"/>
      <c r="F7" s="47">
        <v>17.5</v>
      </c>
      <c r="G7" s="18">
        <v>9.56</v>
      </c>
      <c r="H7" s="18">
        <f>20-E10</f>
        <v>1.4699999999999989</v>
      </c>
      <c r="I7" s="18">
        <f>20-12.05</f>
        <v>7.9499999999999993</v>
      </c>
      <c r="J7" s="18">
        <f>20-E12</f>
        <v>5.6099999999999994</v>
      </c>
      <c r="K7" s="47">
        <v>10.57</v>
      </c>
      <c r="L7" s="52">
        <v>-1</v>
      </c>
      <c r="M7" s="44">
        <f t="shared" si="0"/>
        <v>65.289999999999992</v>
      </c>
    </row>
    <row r="8" spans="1:15" x14ac:dyDescent="0.25">
      <c r="A8" s="41">
        <v>4</v>
      </c>
      <c r="B8" s="5" t="s">
        <v>11</v>
      </c>
      <c r="C8" s="47">
        <v>4</v>
      </c>
      <c r="D8" s="1">
        <v>13.12</v>
      </c>
      <c r="E8" s="47">
        <v>2.5</v>
      </c>
      <c r="F8" s="15"/>
      <c r="G8" s="18">
        <v>14.39</v>
      </c>
      <c r="H8" s="18">
        <v>9.14</v>
      </c>
      <c r="I8" s="18">
        <v>13.12</v>
      </c>
      <c r="J8" s="51">
        <f>20-F12</f>
        <v>9.4</v>
      </c>
      <c r="K8" s="47">
        <v>13.38</v>
      </c>
      <c r="L8" s="47"/>
      <c r="M8" s="44">
        <f t="shared" si="0"/>
        <v>79.05</v>
      </c>
    </row>
    <row r="9" spans="1:15" x14ac:dyDescent="0.25">
      <c r="A9" s="41">
        <v>5</v>
      </c>
      <c r="B9" s="5" t="s">
        <v>21</v>
      </c>
      <c r="C9" s="18">
        <v>14.96</v>
      </c>
      <c r="D9" s="18">
        <f>20-G6</f>
        <v>5.91</v>
      </c>
      <c r="E9" s="18">
        <v>10.44</v>
      </c>
      <c r="F9" s="18">
        <f>20-G8</f>
        <v>5.6099999999999994</v>
      </c>
      <c r="G9" s="15"/>
      <c r="H9" s="1">
        <v>11.27</v>
      </c>
      <c r="I9" s="50">
        <v>16</v>
      </c>
      <c r="J9" s="1">
        <v>14.96</v>
      </c>
      <c r="K9" s="47">
        <v>12.5</v>
      </c>
      <c r="L9" s="47"/>
      <c r="M9" s="44">
        <f t="shared" si="0"/>
        <v>91.65</v>
      </c>
    </row>
    <row r="10" spans="1:15" x14ac:dyDescent="0.25">
      <c r="A10" s="41">
        <v>6</v>
      </c>
      <c r="B10" s="39" t="s">
        <v>31</v>
      </c>
      <c r="C10" s="18">
        <v>13.78</v>
      </c>
      <c r="D10" s="18">
        <v>12.77</v>
      </c>
      <c r="E10" s="19">
        <v>18.53</v>
      </c>
      <c r="F10" s="18">
        <v>10.86</v>
      </c>
      <c r="G10" s="1">
        <v>8.73</v>
      </c>
      <c r="H10" s="15"/>
      <c r="I10" s="1">
        <v>8.73</v>
      </c>
      <c r="J10" s="1">
        <v>11.67</v>
      </c>
      <c r="K10" s="47">
        <v>15.26</v>
      </c>
      <c r="L10" s="47"/>
      <c r="M10" s="44">
        <f t="shared" si="0"/>
        <v>100.33000000000001</v>
      </c>
    </row>
    <row r="11" spans="1:15" x14ac:dyDescent="0.25">
      <c r="A11" s="41">
        <v>7</v>
      </c>
      <c r="B11" s="5" t="s">
        <v>5</v>
      </c>
      <c r="C11" s="18">
        <v>19.62</v>
      </c>
      <c r="D11" s="18">
        <v>13.45</v>
      </c>
      <c r="E11" s="18">
        <v>13.12</v>
      </c>
      <c r="F11" s="19">
        <f>20-I8</f>
        <v>6.8800000000000008</v>
      </c>
      <c r="G11" s="47">
        <v>4</v>
      </c>
      <c r="H11" s="1">
        <v>11.27</v>
      </c>
      <c r="I11" s="15"/>
      <c r="J11" s="47">
        <v>10</v>
      </c>
      <c r="K11" s="47">
        <v>13.9</v>
      </c>
      <c r="L11" s="47"/>
      <c r="M11" s="44">
        <f t="shared" si="0"/>
        <v>92.240000000000009</v>
      </c>
    </row>
    <row r="12" spans="1:15" x14ac:dyDescent="0.25">
      <c r="A12" s="41">
        <v>8</v>
      </c>
      <c r="B12" s="5" t="s">
        <v>13</v>
      </c>
      <c r="C12" s="18">
        <f>20-J5</f>
        <v>9.14</v>
      </c>
      <c r="D12" s="19">
        <v>6.88</v>
      </c>
      <c r="E12" s="18">
        <v>14.39</v>
      </c>
      <c r="F12" s="51">
        <v>10.6</v>
      </c>
      <c r="G12" s="1">
        <v>5.04</v>
      </c>
      <c r="H12" s="1">
        <v>8.33</v>
      </c>
      <c r="I12" s="47">
        <v>10</v>
      </c>
      <c r="J12" s="15"/>
      <c r="K12" s="47">
        <v>12.42</v>
      </c>
      <c r="L12" s="47"/>
      <c r="M12" s="44">
        <f t="shared" si="0"/>
        <v>76.8</v>
      </c>
    </row>
    <row r="13" spans="1:15" x14ac:dyDescent="0.25">
      <c r="A13" s="9"/>
      <c r="B13" s="11"/>
      <c r="C13" s="10"/>
      <c r="D13" s="10"/>
      <c r="E13" s="10"/>
      <c r="F13" s="10"/>
      <c r="G13" s="10"/>
      <c r="H13" s="10"/>
      <c r="I13" s="10"/>
      <c r="J13" s="10"/>
      <c r="K13" s="21"/>
      <c r="L13" s="21"/>
      <c r="M13"/>
    </row>
    <row r="14" spans="1:15" x14ac:dyDescent="0.25">
      <c r="A14" s="6" t="s">
        <v>4</v>
      </c>
      <c r="B14" s="20" t="s">
        <v>7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H14" s="7">
        <v>16</v>
      </c>
      <c r="I14" s="7">
        <v>17</v>
      </c>
      <c r="J14" s="7">
        <v>18</v>
      </c>
      <c r="K14" s="7" t="s">
        <v>6</v>
      </c>
      <c r="L14" s="7" t="s">
        <v>28</v>
      </c>
      <c r="M14" s="16" t="s">
        <v>3</v>
      </c>
    </row>
    <row r="15" spans="1:15" x14ac:dyDescent="0.25">
      <c r="A15" s="41">
        <v>11</v>
      </c>
      <c r="B15" s="5" t="s">
        <v>27</v>
      </c>
      <c r="C15" s="15"/>
      <c r="D15" s="1">
        <v>11.67</v>
      </c>
      <c r="E15" s="1">
        <v>18.37</v>
      </c>
      <c r="F15" s="1">
        <v>10</v>
      </c>
      <c r="G15" s="18">
        <v>12.77</v>
      </c>
      <c r="H15" s="18">
        <f>20-C20</f>
        <v>7.9499999999999993</v>
      </c>
      <c r="I15" s="18">
        <v>7.95</v>
      </c>
      <c r="J15" s="18">
        <v>12</v>
      </c>
      <c r="K15" s="47">
        <v>6.4</v>
      </c>
      <c r="L15" s="47"/>
      <c r="M15" s="44">
        <f>SUM(C15:L15)</f>
        <v>87.110000000000014</v>
      </c>
    </row>
    <row r="16" spans="1:15" x14ac:dyDescent="0.25">
      <c r="A16" s="41">
        <v>12</v>
      </c>
      <c r="B16" s="5" t="s">
        <v>30</v>
      </c>
      <c r="C16" s="1">
        <v>8.33</v>
      </c>
      <c r="D16" s="15"/>
      <c r="E16" s="47">
        <v>3.1</v>
      </c>
      <c r="F16" s="1">
        <v>17.309999999999999</v>
      </c>
      <c r="G16" s="18">
        <v>13.78</v>
      </c>
      <c r="H16" s="18">
        <f>20-D20</f>
        <v>6.2200000000000006</v>
      </c>
      <c r="I16" s="51">
        <v>10</v>
      </c>
      <c r="J16" s="18">
        <v>12</v>
      </c>
      <c r="K16" s="47">
        <v>7.44</v>
      </c>
      <c r="L16" s="47"/>
      <c r="M16" s="44">
        <f t="shared" ref="M16:M21" si="1">SUM(C16:L16)</f>
        <v>78.179999999999993</v>
      </c>
    </row>
    <row r="17" spans="1:13" x14ac:dyDescent="0.25">
      <c r="A17" s="41">
        <v>13</v>
      </c>
      <c r="B17" s="5" t="s">
        <v>17</v>
      </c>
      <c r="C17" s="1">
        <v>1.63</v>
      </c>
      <c r="D17" s="47">
        <v>16.899999999999999</v>
      </c>
      <c r="E17" s="15"/>
      <c r="F17" s="1">
        <v>12.05</v>
      </c>
      <c r="G17" s="18">
        <v>13.78</v>
      </c>
      <c r="H17" s="18">
        <v>14.09</v>
      </c>
      <c r="I17" s="18">
        <v>14.09</v>
      </c>
      <c r="J17" s="18">
        <v>12</v>
      </c>
      <c r="K17" s="47">
        <v>6.73</v>
      </c>
      <c r="L17" s="47"/>
      <c r="M17" s="44">
        <f t="shared" si="1"/>
        <v>91.27000000000001</v>
      </c>
    </row>
    <row r="18" spans="1:13" x14ac:dyDescent="0.25">
      <c r="A18" s="41">
        <v>14</v>
      </c>
      <c r="B18" s="5" t="s">
        <v>15</v>
      </c>
      <c r="C18" s="47">
        <v>10</v>
      </c>
      <c r="D18" s="1">
        <v>2.69</v>
      </c>
      <c r="E18" s="1">
        <v>7.95</v>
      </c>
      <c r="F18" s="15"/>
      <c r="G18" s="51">
        <v>4</v>
      </c>
      <c r="H18" s="18">
        <v>15.23</v>
      </c>
      <c r="I18" s="18">
        <v>12.05</v>
      </c>
      <c r="J18" s="18">
        <v>12</v>
      </c>
      <c r="K18" s="47">
        <v>5.71</v>
      </c>
      <c r="L18" s="47"/>
      <c r="M18" s="44">
        <f t="shared" si="1"/>
        <v>69.63</v>
      </c>
    </row>
    <row r="19" spans="1:13" x14ac:dyDescent="0.25">
      <c r="A19" s="41">
        <v>15</v>
      </c>
      <c r="B19" s="5" t="s">
        <v>16</v>
      </c>
      <c r="C19" s="19">
        <f>20-G15</f>
        <v>7.23</v>
      </c>
      <c r="D19" s="18">
        <f>20-G16</f>
        <v>6.2200000000000006</v>
      </c>
      <c r="E19" s="18">
        <f>20-G17</f>
        <v>6.2200000000000006</v>
      </c>
      <c r="F19" s="51">
        <v>16</v>
      </c>
      <c r="G19" s="15"/>
      <c r="H19" s="1">
        <v>14.96</v>
      </c>
      <c r="I19" s="14">
        <v>16.68</v>
      </c>
      <c r="J19" s="1">
        <v>12</v>
      </c>
      <c r="K19" s="47">
        <v>7.23</v>
      </c>
      <c r="L19" s="47"/>
      <c r="M19" s="44">
        <f t="shared" si="1"/>
        <v>86.54</v>
      </c>
    </row>
    <row r="20" spans="1:13" x14ac:dyDescent="0.25">
      <c r="A20" s="41">
        <v>16</v>
      </c>
      <c r="B20" s="5" t="s">
        <v>19</v>
      </c>
      <c r="C20" s="18">
        <v>12.05</v>
      </c>
      <c r="D20" s="18">
        <v>13.78</v>
      </c>
      <c r="E20" s="18">
        <f>20-I17</f>
        <v>5.91</v>
      </c>
      <c r="F20" s="18">
        <v>4.7699999999999996</v>
      </c>
      <c r="G20" s="1">
        <f>20-H19</f>
        <v>5.0399999999999991</v>
      </c>
      <c r="H20" s="15"/>
      <c r="I20" s="1">
        <v>19.5</v>
      </c>
      <c r="J20" s="1">
        <v>12</v>
      </c>
      <c r="K20" s="50">
        <v>7.99</v>
      </c>
      <c r="L20" s="50"/>
      <c r="M20" s="44">
        <f t="shared" si="1"/>
        <v>81.039999999999992</v>
      </c>
    </row>
    <row r="21" spans="1:13" x14ac:dyDescent="0.25">
      <c r="A21" s="41">
        <v>17</v>
      </c>
      <c r="B21" s="5" t="s">
        <v>0</v>
      </c>
      <c r="C21" s="18">
        <v>12.05</v>
      </c>
      <c r="D21" s="51">
        <v>10</v>
      </c>
      <c r="E21" s="18">
        <f>20-I17</f>
        <v>5.91</v>
      </c>
      <c r="F21" s="18">
        <f>20-I18</f>
        <v>7.9499999999999993</v>
      </c>
      <c r="G21" s="1">
        <v>5.32</v>
      </c>
      <c r="H21" s="47">
        <v>0.5</v>
      </c>
      <c r="I21" s="15"/>
      <c r="J21" s="1">
        <v>12</v>
      </c>
      <c r="K21" s="47">
        <v>7.49</v>
      </c>
      <c r="L21" s="47"/>
      <c r="M21" s="44">
        <f t="shared" si="1"/>
        <v>61.22</v>
      </c>
    </row>
    <row r="24" spans="1:13" x14ac:dyDescent="0.25">
      <c r="A24" s="6" t="s">
        <v>29</v>
      </c>
      <c r="B24" s="20" t="s">
        <v>8</v>
      </c>
      <c r="C24" s="6" t="s">
        <v>3</v>
      </c>
    </row>
    <row r="25" spans="1:13" x14ac:dyDescent="0.25">
      <c r="A25" s="41">
        <v>1</v>
      </c>
      <c r="B25" s="39" t="s">
        <v>31</v>
      </c>
      <c r="C25" s="44">
        <v>100.33000000000001</v>
      </c>
    </row>
    <row r="26" spans="1:13" x14ac:dyDescent="0.25">
      <c r="A26" s="41">
        <v>2</v>
      </c>
      <c r="B26" s="5" t="s">
        <v>5</v>
      </c>
      <c r="C26" s="44">
        <v>92.240000000000009</v>
      </c>
    </row>
    <row r="27" spans="1:13" x14ac:dyDescent="0.25">
      <c r="A27" s="41">
        <v>3</v>
      </c>
      <c r="B27" s="5" t="s">
        <v>21</v>
      </c>
      <c r="C27" s="44">
        <v>91.65</v>
      </c>
    </row>
    <row r="28" spans="1:13" x14ac:dyDescent="0.25">
      <c r="A28" s="41">
        <v>4</v>
      </c>
      <c r="B28" s="5" t="s">
        <v>2</v>
      </c>
      <c r="C28" s="44">
        <v>86.87</v>
      </c>
    </row>
    <row r="29" spans="1:13" x14ac:dyDescent="0.25">
      <c r="A29" s="41">
        <v>5</v>
      </c>
      <c r="B29" s="5" t="s">
        <v>11</v>
      </c>
      <c r="C29" s="44">
        <v>79.05</v>
      </c>
    </row>
    <row r="30" spans="1:13" x14ac:dyDescent="0.25">
      <c r="A30" s="41">
        <v>6</v>
      </c>
      <c r="B30" s="5" t="s">
        <v>13</v>
      </c>
      <c r="C30" s="44">
        <v>76.8</v>
      </c>
    </row>
    <row r="31" spans="1:13" x14ac:dyDescent="0.25">
      <c r="A31" s="41">
        <v>7</v>
      </c>
      <c r="B31" s="5" t="s">
        <v>20</v>
      </c>
      <c r="C31" s="44">
        <v>71.73</v>
      </c>
    </row>
    <row r="32" spans="1:13" x14ac:dyDescent="0.25">
      <c r="A32" s="41">
        <v>8</v>
      </c>
      <c r="B32" s="5" t="s">
        <v>1</v>
      </c>
      <c r="C32" s="44">
        <v>65.289999999999992</v>
      </c>
    </row>
    <row r="33" spans="1:3" x14ac:dyDescent="0.25">
      <c r="A33" s="9"/>
      <c r="B33" s="11"/>
      <c r="C33" s="17"/>
    </row>
    <row r="34" spans="1:3" x14ac:dyDescent="0.25">
      <c r="A34" s="6" t="s">
        <v>29</v>
      </c>
      <c r="B34" s="20" t="s">
        <v>7</v>
      </c>
      <c r="C34" s="16" t="s">
        <v>3</v>
      </c>
    </row>
    <row r="35" spans="1:3" x14ac:dyDescent="0.25">
      <c r="A35" s="41">
        <v>1</v>
      </c>
      <c r="B35" s="5" t="s">
        <v>17</v>
      </c>
      <c r="C35" s="44">
        <v>91.27000000000001</v>
      </c>
    </row>
    <row r="36" spans="1:3" x14ac:dyDescent="0.25">
      <c r="A36" s="41">
        <v>2</v>
      </c>
      <c r="B36" s="5" t="s">
        <v>27</v>
      </c>
      <c r="C36" s="44">
        <v>87.110000000000014</v>
      </c>
    </row>
    <row r="37" spans="1:3" x14ac:dyDescent="0.25">
      <c r="A37" s="41">
        <v>3</v>
      </c>
      <c r="B37" s="5" t="s">
        <v>16</v>
      </c>
      <c r="C37" s="44">
        <v>86.54</v>
      </c>
    </row>
    <row r="38" spans="1:3" x14ac:dyDescent="0.25">
      <c r="A38" s="41">
        <v>4</v>
      </c>
      <c r="B38" s="5" t="s">
        <v>19</v>
      </c>
      <c r="C38" s="44">
        <v>81.039999999999992</v>
      </c>
    </row>
    <row r="39" spans="1:3" x14ac:dyDescent="0.25">
      <c r="A39" s="41">
        <v>5</v>
      </c>
      <c r="B39" s="5" t="s">
        <v>30</v>
      </c>
      <c r="C39" s="44">
        <v>78.179999999999993</v>
      </c>
    </row>
    <row r="40" spans="1:3" x14ac:dyDescent="0.25">
      <c r="A40" s="41">
        <v>6</v>
      </c>
      <c r="B40" s="5" t="s">
        <v>15</v>
      </c>
      <c r="C40" s="44">
        <v>69.63</v>
      </c>
    </row>
    <row r="41" spans="1:3" x14ac:dyDescent="0.25">
      <c r="A41" s="41">
        <v>7</v>
      </c>
      <c r="B41" s="5" t="s">
        <v>0</v>
      </c>
      <c r="C41" s="44">
        <v>61.22</v>
      </c>
    </row>
  </sheetData>
  <sortState ref="A35:C41">
    <sortCondition descending="1" ref="C35"/>
  </sortState>
  <mergeCells count="2">
    <mergeCell ref="B1:M1"/>
    <mergeCell ref="B2:M2"/>
  </mergeCells>
  <printOptions horizontalCentered="1" verticalCentered="1"/>
  <pageMargins left="0" right="0" top="0" bottom="0" header="0" footer="0"/>
  <pageSetup paperSize="8" scale="12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cols>
    <col min="3" max="3" width="9.140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1ª Fase</vt:lpstr>
      <vt:lpstr>Final (2)</vt:lpstr>
      <vt:lpstr>Folha2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gp002</dc:creator>
  <cp:lastModifiedBy>gp002</cp:lastModifiedBy>
  <cp:lastPrinted>2020-02-16T20:20:02Z</cp:lastPrinted>
  <dcterms:created xsi:type="dcterms:W3CDTF">2019-01-12T01:24:33Z</dcterms:created>
  <dcterms:modified xsi:type="dcterms:W3CDTF">2020-02-16T20:24:26Z</dcterms:modified>
</cp:coreProperties>
</file>