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esktop\Documents\quintonaipe\oeng\2023\"/>
    </mc:Choice>
  </mc:AlternateContent>
  <xr:revisionPtr revIDLastSave="0" documentId="13_ncr:1_{EE836455-9554-4AC3-9D8E-B2E8CF3C8AB9}" xr6:coauthVersionLast="47" xr6:coauthVersionMax="47" xr10:uidLastSave="{00000000-0000-0000-0000-000000000000}"/>
  <bookViews>
    <workbookView xWindow="32535" yWindow="870" windowWidth="24480" windowHeight="143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69" i="1"/>
  <c r="E70" i="1"/>
  <c r="E66" i="1"/>
  <c r="E68" i="1"/>
  <c r="E67" i="1"/>
  <c r="E62" i="1"/>
  <c r="E64" i="1"/>
  <c r="E60" i="1"/>
  <c r="G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4" i="1"/>
  <c r="H3" i="1"/>
  <c r="H2" i="1"/>
  <c r="H5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" i="1"/>
  <c r="G2" i="1"/>
  <c r="G4" i="1"/>
</calcChain>
</file>

<file path=xl/sharedStrings.xml><?xml version="1.0" encoding="utf-8"?>
<sst xmlns="http://schemas.openxmlformats.org/spreadsheetml/2006/main" count="133" uniqueCount="78">
  <si>
    <t>Paulo Plantier</t>
  </si>
  <si>
    <t>Inocêncio Araújo</t>
  </si>
  <si>
    <t>Cristina Steiger</t>
  </si>
  <si>
    <t>Adolfo Steiger</t>
  </si>
  <si>
    <t>José Carlos Bacelar</t>
  </si>
  <si>
    <t>Carlos Rodrigues</t>
  </si>
  <si>
    <t>Fátima Alves</t>
  </si>
  <si>
    <t>Jorge Paixão</t>
  </si>
  <si>
    <t>Joana Brígido</t>
  </si>
  <si>
    <t>António Rocha</t>
  </si>
  <si>
    <t>Paulo Areosa Feio</t>
  </si>
  <si>
    <t>Manuela Araújo</t>
  </si>
  <si>
    <t>Fernando Pombo</t>
  </si>
  <si>
    <t>Pedro F. Matos</t>
  </si>
  <si>
    <t>Luís Ahrens Teixeira</t>
  </si>
  <si>
    <t>José Dias</t>
  </si>
  <si>
    <t>Pedro Souto</t>
  </si>
  <si>
    <t>Carlos Ferreira</t>
  </si>
  <si>
    <t>Beatriz José-Coelho</t>
  </si>
  <si>
    <t>Paulo Coelho</t>
  </si>
  <si>
    <t>Thierry Decoux</t>
  </si>
  <si>
    <t>Pedro Salgueiro</t>
  </si>
  <si>
    <t>Maria João Militão</t>
  </si>
  <si>
    <t>João A. Sousa</t>
  </si>
  <si>
    <t>Eugénia Davim</t>
  </si>
  <si>
    <t>José Pinto Costa</t>
  </si>
  <si>
    <t>Teresa Kay</t>
  </si>
  <si>
    <t>António Lopes</t>
  </si>
  <si>
    <t>Luís Rodrigues</t>
  </si>
  <si>
    <t>João Gomes Costa</t>
  </si>
  <si>
    <t>Jorge Lima</t>
  </si>
  <si>
    <t>Pedro Lima</t>
  </si>
  <si>
    <t>Matilde Vala</t>
  </si>
  <si>
    <t>Piedade Castelo Branco</t>
  </si>
  <si>
    <t>Anabela Oliveira</t>
  </si>
  <si>
    <t>Luís Oliveira</t>
  </si>
  <si>
    <t>Isabel Manso</t>
  </si>
  <si>
    <t>José Lima</t>
  </si>
  <si>
    <t>António Figueiredo</t>
  </si>
  <si>
    <t>Conceição Abreu</t>
  </si>
  <si>
    <t>Cristina Pouseiro</t>
  </si>
  <si>
    <t>António B. Neves</t>
  </si>
  <si>
    <t>Paulino Corrêa</t>
  </si>
  <si>
    <t>Mário Correia</t>
  </si>
  <si>
    <t>Rosário Abreu</t>
  </si>
  <si>
    <t>Mário Bebiano</t>
  </si>
  <si>
    <t>Rui Almeida</t>
  </si>
  <si>
    <t>Justino Pereira</t>
  </si>
  <si>
    <t>Alexandra Durão</t>
  </si>
  <si>
    <t>Sofia Durão</t>
  </si>
  <si>
    <t>Isabel Horta</t>
  </si>
  <si>
    <t>Luís Viegas</t>
  </si>
  <si>
    <t>par</t>
  </si>
  <si>
    <t>clas.</t>
  </si>
  <si>
    <t>#FPB</t>
  </si>
  <si>
    <t>nome</t>
  </si>
  <si>
    <t>clube</t>
  </si>
  <si>
    <t>ordem</t>
  </si>
  <si>
    <t>n</t>
  </si>
  <si>
    <t>o</t>
  </si>
  <si>
    <t>e</t>
  </si>
  <si>
    <t>b</t>
  </si>
  <si>
    <t>Receita</t>
  </si>
  <si>
    <t>Valor OE</t>
  </si>
  <si>
    <t>Valor clube</t>
  </si>
  <si>
    <t>Despesas</t>
  </si>
  <si>
    <t>Nogueira</t>
  </si>
  <si>
    <t>Dupli</t>
  </si>
  <si>
    <t>homo</t>
  </si>
  <si>
    <t>prémios</t>
  </si>
  <si>
    <t>Saldo</t>
  </si>
  <si>
    <t>Total</t>
  </si>
  <si>
    <t>A enviar</t>
  </si>
  <si>
    <t>B4F</t>
  </si>
  <si>
    <t>CBE</t>
  </si>
  <si>
    <t>Homologações</t>
  </si>
  <si>
    <t>Lucro</t>
  </si>
  <si>
    <t>Prémios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</si>
</sst>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ourier New"/>
        <family val="3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ourier New"/>
        <family val="3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ourier New"/>
        <family val="3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ourier New"/>
        <family val="3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53" totalsRowShown="0">
  <autoFilter ref="A1:H53" xr:uid="{00000000-0009-0000-0100-000001000000}"/>
  <tableColumns count="8">
    <tableColumn id="1" xr3:uid="{00000000-0010-0000-0000-000001000000}" name="par" dataDxfId="3"/>
    <tableColumn id="2" xr3:uid="{00000000-0010-0000-0000-000002000000}" name="clas." dataDxfId="2"/>
    <tableColumn id="3" xr3:uid="{00000000-0010-0000-0000-000003000000}" name="#FPB" dataDxfId="1"/>
    <tableColumn id="4" xr3:uid="{00000000-0010-0000-0000-000004000000}" name="nome" dataDxfId="0"/>
    <tableColumn id="5" xr3:uid="{00000000-0010-0000-0000-000005000000}" name="clube"/>
    <tableColumn id="6" xr3:uid="{00000000-0010-0000-0000-000006000000}" name="ordem"/>
    <tableColumn id="7" xr3:uid="{00000000-0010-0000-0000-000007000000}" name="Valor OE">
      <calculatedColumnFormula>IF(F2="","",IF(AND(F2="o",E2="n"),7,6))</calculatedColumnFormula>
    </tableColumn>
    <tableColumn id="8" xr3:uid="{00000000-0010-0000-0000-000008000000}" name="Valor clube">
      <calculatedColumnFormula>IF(F2="",IF(E2="N",8,7),"")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topLeftCell="A43" workbookViewId="0">
      <selection activeCell="E69" sqref="E69"/>
    </sheetView>
  </sheetViews>
  <sheetFormatPr defaultRowHeight="15" x14ac:dyDescent="0.25"/>
  <cols>
    <col min="1" max="1" width="6" customWidth="1"/>
    <col min="2" max="2" width="7" customWidth="1"/>
    <col min="4" max="4" width="26.7109375" bestFit="1" customWidth="1"/>
    <col min="6" max="6" width="9" customWidth="1"/>
    <col min="7" max="7" width="10.7109375" customWidth="1"/>
    <col min="8" max="8" width="13.140625" customWidth="1"/>
  </cols>
  <sheetData>
    <row r="1" spans="1:8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63</v>
      </c>
      <c r="H1" t="s">
        <v>64</v>
      </c>
    </row>
    <row r="2" spans="1:8" x14ac:dyDescent="0.25">
      <c r="A2" s="1">
        <v>1</v>
      </c>
      <c r="B2" s="1">
        <v>20</v>
      </c>
      <c r="C2" s="1">
        <v>6153</v>
      </c>
      <c r="D2" s="1" t="s">
        <v>38</v>
      </c>
      <c r="E2" t="s">
        <v>58</v>
      </c>
      <c r="G2" t="str">
        <f t="shared" ref="G2:G3" si="0">IF(F2="","",IF(AND(F2="o",E2="n"),7,6))</f>
        <v/>
      </c>
      <c r="H2">
        <f t="shared" ref="H2:H4" si="1">IF(F2="",IF(E2="N",8,7),"")</f>
        <v>8</v>
      </c>
    </row>
    <row r="3" spans="1:8" x14ac:dyDescent="0.25">
      <c r="A3" s="1">
        <v>1</v>
      </c>
      <c r="B3" s="1">
        <v>20</v>
      </c>
      <c r="C3" s="1">
        <v>6154</v>
      </c>
      <c r="D3" s="1" t="s">
        <v>39</v>
      </c>
      <c r="E3" t="s">
        <v>58</v>
      </c>
      <c r="G3" t="str">
        <f t="shared" si="0"/>
        <v/>
      </c>
      <c r="H3">
        <f t="shared" si="1"/>
        <v>8</v>
      </c>
    </row>
    <row r="4" spans="1:8" x14ac:dyDescent="0.25">
      <c r="A4" s="1">
        <v>2</v>
      </c>
      <c r="B4" s="1">
        <v>8</v>
      </c>
      <c r="C4" s="1">
        <v>2191</v>
      </c>
      <c r="D4" s="1" t="s">
        <v>14</v>
      </c>
      <c r="E4" t="s">
        <v>61</v>
      </c>
      <c r="G4" t="str">
        <f>IF(F4="","",IF(AND(F4="o",E4="n"),7,6))</f>
        <v/>
      </c>
      <c r="H4">
        <f t="shared" si="1"/>
        <v>7</v>
      </c>
    </row>
    <row r="5" spans="1:8" x14ac:dyDescent="0.25">
      <c r="A5" s="1">
        <v>2</v>
      </c>
      <c r="B5" s="1">
        <v>8</v>
      </c>
      <c r="C5" s="1">
        <v>1076</v>
      </c>
      <c r="D5" s="1" t="s">
        <v>15</v>
      </c>
      <c r="E5" t="s">
        <v>58</v>
      </c>
      <c r="F5" t="s">
        <v>59</v>
      </c>
      <c r="G5">
        <f t="shared" ref="G5:G53" si="2">IF(F5="","",IF(AND(F5="o",E5="n"),7,6))</f>
        <v>7</v>
      </c>
      <c r="H5" t="str">
        <f>IF(F5="",IF(E5="N",8,7),"")</f>
        <v/>
      </c>
    </row>
    <row r="6" spans="1:8" x14ac:dyDescent="0.25">
      <c r="A6" s="1">
        <v>3</v>
      </c>
      <c r="B6" s="1">
        <v>24</v>
      </c>
      <c r="C6" s="1">
        <v>2935</v>
      </c>
      <c r="D6" s="1" t="s">
        <v>46</v>
      </c>
      <c r="E6" t="s">
        <v>58</v>
      </c>
      <c r="G6" t="str">
        <f t="shared" si="2"/>
        <v/>
      </c>
      <c r="H6">
        <f t="shared" ref="H6:H53" si="3">IF(F6="",IF(E6="N",8,7),"")</f>
        <v>8</v>
      </c>
    </row>
    <row r="7" spans="1:8" x14ac:dyDescent="0.25">
      <c r="A7" s="1">
        <v>3</v>
      </c>
      <c r="B7" s="1">
        <v>24</v>
      </c>
      <c r="C7" s="1">
        <v>973</v>
      </c>
      <c r="D7" s="1" t="s">
        <v>47</v>
      </c>
      <c r="E7" t="s">
        <v>58</v>
      </c>
      <c r="G7" t="str">
        <f t="shared" si="2"/>
        <v/>
      </c>
      <c r="H7">
        <f t="shared" si="3"/>
        <v>8</v>
      </c>
    </row>
    <row r="8" spans="1:8" x14ac:dyDescent="0.25">
      <c r="A8" s="1">
        <v>4</v>
      </c>
      <c r="B8" s="1">
        <v>16</v>
      </c>
      <c r="C8" s="1">
        <v>2568</v>
      </c>
      <c r="D8" s="1" t="s">
        <v>30</v>
      </c>
      <c r="E8" t="s">
        <v>61</v>
      </c>
      <c r="G8" t="str">
        <f t="shared" si="2"/>
        <v/>
      </c>
      <c r="H8">
        <f t="shared" si="3"/>
        <v>7</v>
      </c>
    </row>
    <row r="9" spans="1:8" x14ac:dyDescent="0.25">
      <c r="A9" s="1">
        <v>4</v>
      </c>
      <c r="B9" s="1">
        <v>16</v>
      </c>
      <c r="C9" s="1">
        <v>3078</v>
      </c>
      <c r="D9" s="1" t="s">
        <v>31</v>
      </c>
      <c r="E9" t="s">
        <v>61</v>
      </c>
      <c r="G9" t="str">
        <f t="shared" si="2"/>
        <v/>
      </c>
      <c r="H9">
        <f t="shared" si="3"/>
        <v>7</v>
      </c>
    </row>
    <row r="10" spans="1:8" x14ac:dyDescent="0.25">
      <c r="A10" s="1">
        <v>5</v>
      </c>
      <c r="B10" s="1">
        <v>15</v>
      </c>
      <c r="C10" s="1">
        <v>2340</v>
      </c>
      <c r="D10" s="1" t="s">
        <v>28</v>
      </c>
      <c r="E10" t="s">
        <v>60</v>
      </c>
      <c r="F10" t="s">
        <v>59</v>
      </c>
      <c r="G10">
        <f t="shared" si="2"/>
        <v>6</v>
      </c>
      <c r="H10" t="str">
        <f t="shared" si="3"/>
        <v/>
      </c>
    </row>
    <row r="11" spans="1:8" x14ac:dyDescent="0.25">
      <c r="A11" s="1">
        <v>5</v>
      </c>
      <c r="B11" s="1">
        <v>15</v>
      </c>
      <c r="C11" s="1">
        <v>1302</v>
      </c>
      <c r="D11" s="1" t="s">
        <v>29</v>
      </c>
      <c r="E11" t="s">
        <v>60</v>
      </c>
      <c r="G11" t="str">
        <f t="shared" si="2"/>
        <v/>
      </c>
      <c r="H11">
        <f t="shared" si="3"/>
        <v>7</v>
      </c>
    </row>
    <row r="12" spans="1:8" x14ac:dyDescent="0.25">
      <c r="A12" s="1">
        <v>6</v>
      </c>
      <c r="B12" s="1">
        <v>26</v>
      </c>
      <c r="C12" s="1">
        <v>6155</v>
      </c>
      <c r="D12" s="1" t="s">
        <v>50</v>
      </c>
      <c r="E12" t="s">
        <v>61</v>
      </c>
      <c r="G12" t="str">
        <f t="shared" si="2"/>
        <v/>
      </c>
      <c r="H12">
        <f t="shared" si="3"/>
        <v>7</v>
      </c>
    </row>
    <row r="13" spans="1:8" x14ac:dyDescent="0.25">
      <c r="A13" s="1">
        <v>6</v>
      </c>
      <c r="B13" s="1">
        <v>26</v>
      </c>
      <c r="C13" s="1">
        <v>2961</v>
      </c>
      <c r="D13" s="1" t="s">
        <v>51</v>
      </c>
      <c r="E13" t="s">
        <v>61</v>
      </c>
      <c r="G13" t="str">
        <f t="shared" si="2"/>
        <v/>
      </c>
      <c r="H13">
        <f t="shared" si="3"/>
        <v>7</v>
      </c>
    </row>
    <row r="14" spans="1:8" x14ac:dyDescent="0.25">
      <c r="A14" s="1">
        <v>7</v>
      </c>
      <c r="B14" s="1">
        <v>7</v>
      </c>
      <c r="C14" s="1">
        <v>1816</v>
      </c>
      <c r="D14" s="1" t="s">
        <v>12</v>
      </c>
      <c r="E14" t="s">
        <v>60</v>
      </c>
      <c r="G14" t="str">
        <f t="shared" si="2"/>
        <v/>
      </c>
      <c r="H14">
        <f t="shared" si="3"/>
        <v>7</v>
      </c>
    </row>
    <row r="15" spans="1:8" x14ac:dyDescent="0.25">
      <c r="A15" s="1">
        <v>7</v>
      </c>
      <c r="B15" s="1">
        <v>7</v>
      </c>
      <c r="C15" s="1">
        <v>1289</v>
      </c>
      <c r="D15" s="1" t="s">
        <v>13</v>
      </c>
      <c r="E15" t="s">
        <v>58</v>
      </c>
      <c r="G15" t="str">
        <f t="shared" si="2"/>
        <v/>
      </c>
      <c r="H15">
        <f t="shared" si="3"/>
        <v>8</v>
      </c>
    </row>
    <row r="16" spans="1:8" x14ac:dyDescent="0.25">
      <c r="A16" s="1">
        <v>8</v>
      </c>
      <c r="B16" s="1">
        <v>3</v>
      </c>
      <c r="C16" s="1">
        <v>654</v>
      </c>
      <c r="D16" s="1" t="s">
        <v>4</v>
      </c>
      <c r="E16" t="s">
        <v>58</v>
      </c>
      <c r="G16" t="str">
        <f t="shared" si="2"/>
        <v/>
      </c>
      <c r="H16">
        <f t="shared" si="3"/>
        <v>8</v>
      </c>
    </row>
    <row r="17" spans="1:8" x14ac:dyDescent="0.25">
      <c r="A17" s="1">
        <v>8</v>
      </c>
      <c r="B17" s="1">
        <v>3</v>
      </c>
      <c r="C17" s="1">
        <v>878</v>
      </c>
      <c r="D17" s="1" t="s">
        <v>5</v>
      </c>
      <c r="E17" t="s">
        <v>58</v>
      </c>
      <c r="G17" t="str">
        <f t="shared" si="2"/>
        <v/>
      </c>
      <c r="H17">
        <f t="shared" si="3"/>
        <v>8</v>
      </c>
    </row>
    <row r="18" spans="1:8" x14ac:dyDescent="0.25">
      <c r="A18" s="1">
        <v>9</v>
      </c>
      <c r="B18" s="1">
        <v>24</v>
      </c>
      <c r="C18" s="1">
        <v>2235</v>
      </c>
      <c r="D18" s="1" t="s">
        <v>48</v>
      </c>
      <c r="E18" t="s">
        <v>61</v>
      </c>
      <c r="G18" t="str">
        <f t="shared" si="2"/>
        <v/>
      </c>
      <c r="H18">
        <f t="shared" si="3"/>
        <v>7</v>
      </c>
    </row>
    <row r="19" spans="1:8" x14ac:dyDescent="0.25">
      <c r="A19" s="1">
        <v>9</v>
      </c>
      <c r="B19" s="1">
        <v>24</v>
      </c>
      <c r="C19" s="1">
        <v>2272</v>
      </c>
      <c r="D19" s="1" t="s">
        <v>49</v>
      </c>
      <c r="E19" t="s">
        <v>58</v>
      </c>
      <c r="G19" t="str">
        <f t="shared" si="2"/>
        <v/>
      </c>
      <c r="H19">
        <f t="shared" si="3"/>
        <v>8</v>
      </c>
    </row>
    <row r="20" spans="1:8" x14ac:dyDescent="0.25">
      <c r="A20" s="1">
        <v>10</v>
      </c>
      <c r="B20" s="1">
        <v>10</v>
      </c>
      <c r="C20" s="1">
        <v>2782</v>
      </c>
      <c r="D20" s="1" t="s">
        <v>18</v>
      </c>
      <c r="E20" t="s">
        <v>61</v>
      </c>
      <c r="G20" t="str">
        <f t="shared" si="2"/>
        <v/>
      </c>
      <c r="H20">
        <f t="shared" si="3"/>
        <v>7</v>
      </c>
    </row>
    <row r="21" spans="1:8" x14ac:dyDescent="0.25">
      <c r="A21" s="1">
        <v>10</v>
      </c>
      <c r="B21" s="1">
        <v>10</v>
      </c>
      <c r="C21" s="1">
        <v>2958</v>
      </c>
      <c r="D21" s="1" t="s">
        <v>19</v>
      </c>
      <c r="E21" t="s">
        <v>61</v>
      </c>
      <c r="G21" t="str">
        <f t="shared" si="2"/>
        <v/>
      </c>
      <c r="H21">
        <f t="shared" si="3"/>
        <v>7</v>
      </c>
    </row>
    <row r="22" spans="1:8" x14ac:dyDescent="0.25">
      <c r="A22" s="1">
        <v>11</v>
      </c>
      <c r="B22" s="1">
        <v>9</v>
      </c>
      <c r="C22" s="1">
        <v>844</v>
      </c>
      <c r="D22" s="1" t="s">
        <v>16</v>
      </c>
      <c r="E22" t="s">
        <v>58</v>
      </c>
      <c r="G22" t="str">
        <f t="shared" si="2"/>
        <v/>
      </c>
      <c r="H22">
        <f t="shared" si="3"/>
        <v>8</v>
      </c>
    </row>
    <row r="23" spans="1:8" x14ac:dyDescent="0.25">
      <c r="A23" s="1">
        <v>11</v>
      </c>
      <c r="B23" s="1">
        <v>9</v>
      </c>
      <c r="C23" s="1">
        <v>1285</v>
      </c>
      <c r="D23" s="1" t="s">
        <v>17</v>
      </c>
      <c r="E23" t="s">
        <v>58</v>
      </c>
      <c r="G23" t="str">
        <f t="shared" si="2"/>
        <v/>
      </c>
      <c r="H23">
        <f t="shared" si="3"/>
        <v>8</v>
      </c>
    </row>
    <row r="24" spans="1:8" x14ac:dyDescent="0.25">
      <c r="A24" s="1">
        <v>12</v>
      </c>
      <c r="B24" s="1">
        <v>19</v>
      </c>
      <c r="C24" s="1">
        <v>988</v>
      </c>
      <c r="D24" s="1" t="s">
        <v>36</v>
      </c>
      <c r="E24" t="s">
        <v>61</v>
      </c>
      <c r="F24" t="s">
        <v>59</v>
      </c>
      <c r="G24">
        <f t="shared" si="2"/>
        <v>6</v>
      </c>
      <c r="H24" t="str">
        <f t="shared" si="3"/>
        <v/>
      </c>
    </row>
    <row r="25" spans="1:8" x14ac:dyDescent="0.25">
      <c r="A25" s="1">
        <v>12</v>
      </c>
      <c r="B25" s="1">
        <v>19</v>
      </c>
      <c r="C25" s="1">
        <v>571</v>
      </c>
      <c r="D25" s="1" t="s">
        <v>37</v>
      </c>
      <c r="E25" t="s">
        <v>61</v>
      </c>
      <c r="G25" t="str">
        <f t="shared" si="2"/>
        <v/>
      </c>
      <c r="H25">
        <f t="shared" si="3"/>
        <v>7</v>
      </c>
    </row>
    <row r="26" spans="1:8" x14ac:dyDescent="0.25">
      <c r="A26" s="1">
        <v>13</v>
      </c>
      <c r="B26" s="1">
        <v>13</v>
      </c>
      <c r="C26" s="1">
        <v>439</v>
      </c>
      <c r="D26" s="1" t="s">
        <v>24</v>
      </c>
      <c r="E26" t="s">
        <v>61</v>
      </c>
      <c r="G26" t="str">
        <f t="shared" si="2"/>
        <v/>
      </c>
      <c r="H26">
        <f t="shared" si="3"/>
        <v>7</v>
      </c>
    </row>
    <row r="27" spans="1:8" x14ac:dyDescent="0.25">
      <c r="A27" s="1">
        <v>13</v>
      </c>
      <c r="B27" s="1">
        <v>13</v>
      </c>
      <c r="C27" s="1">
        <v>886</v>
      </c>
      <c r="D27" s="1" t="s">
        <v>25</v>
      </c>
      <c r="E27" t="s">
        <v>61</v>
      </c>
      <c r="G27" t="str">
        <f t="shared" si="2"/>
        <v/>
      </c>
      <c r="H27">
        <f t="shared" si="3"/>
        <v>7</v>
      </c>
    </row>
    <row r="28" spans="1:8" x14ac:dyDescent="0.25">
      <c r="A28" s="1">
        <v>21</v>
      </c>
      <c r="B28" s="1">
        <v>12</v>
      </c>
      <c r="C28" s="1">
        <v>2346</v>
      </c>
      <c r="D28" s="1" t="s">
        <v>22</v>
      </c>
      <c r="E28" t="s">
        <v>61</v>
      </c>
      <c r="G28" t="str">
        <f t="shared" si="2"/>
        <v/>
      </c>
      <c r="H28">
        <f t="shared" si="3"/>
        <v>7</v>
      </c>
    </row>
    <row r="29" spans="1:8" x14ac:dyDescent="0.25">
      <c r="A29" s="1">
        <v>21</v>
      </c>
      <c r="B29" s="1">
        <v>12</v>
      </c>
      <c r="C29" s="1">
        <v>1084</v>
      </c>
      <c r="D29" s="1" t="s">
        <v>23</v>
      </c>
      <c r="E29" t="s">
        <v>58</v>
      </c>
      <c r="G29" t="str">
        <f t="shared" si="2"/>
        <v/>
      </c>
      <c r="H29">
        <f t="shared" si="3"/>
        <v>8</v>
      </c>
    </row>
    <row r="30" spans="1:8" x14ac:dyDescent="0.25">
      <c r="A30" s="1">
        <v>22</v>
      </c>
      <c r="B30" s="1">
        <v>6</v>
      </c>
      <c r="C30" s="1">
        <v>1305</v>
      </c>
      <c r="D30" s="1" t="s">
        <v>10</v>
      </c>
      <c r="E30" t="s">
        <v>60</v>
      </c>
      <c r="G30" t="str">
        <f t="shared" si="2"/>
        <v/>
      </c>
      <c r="H30">
        <f t="shared" si="3"/>
        <v>7</v>
      </c>
    </row>
    <row r="31" spans="1:8" x14ac:dyDescent="0.25">
      <c r="A31" s="1">
        <v>22</v>
      </c>
      <c r="B31" s="1">
        <v>6</v>
      </c>
      <c r="C31" s="1">
        <v>981</v>
      </c>
      <c r="D31" s="1" t="s">
        <v>11</v>
      </c>
      <c r="E31" t="s">
        <v>60</v>
      </c>
      <c r="G31" t="str">
        <f t="shared" si="2"/>
        <v/>
      </c>
      <c r="H31">
        <f t="shared" si="3"/>
        <v>7</v>
      </c>
    </row>
    <row r="32" spans="1:8" x14ac:dyDescent="0.25">
      <c r="A32" s="1">
        <v>23</v>
      </c>
      <c r="B32" s="1">
        <v>2</v>
      </c>
      <c r="C32" s="1">
        <v>1149</v>
      </c>
      <c r="D32" s="1" t="s">
        <v>2</v>
      </c>
      <c r="E32" t="s">
        <v>58</v>
      </c>
      <c r="G32" t="str">
        <f t="shared" si="2"/>
        <v/>
      </c>
      <c r="H32">
        <f t="shared" si="3"/>
        <v>8</v>
      </c>
    </row>
    <row r="33" spans="1:8" x14ac:dyDescent="0.25">
      <c r="A33" s="1">
        <v>23</v>
      </c>
      <c r="B33" s="1">
        <v>2</v>
      </c>
      <c r="C33" s="1">
        <v>1150</v>
      </c>
      <c r="D33" s="1" t="s">
        <v>3</v>
      </c>
      <c r="E33" t="s">
        <v>58</v>
      </c>
      <c r="G33" t="str">
        <f t="shared" si="2"/>
        <v/>
      </c>
      <c r="H33">
        <f t="shared" si="3"/>
        <v>8</v>
      </c>
    </row>
    <row r="34" spans="1:8" x14ac:dyDescent="0.25">
      <c r="A34" s="1">
        <v>24</v>
      </c>
      <c r="B34" s="1">
        <v>4</v>
      </c>
      <c r="C34" s="1">
        <v>1516</v>
      </c>
      <c r="D34" s="1" t="s">
        <v>6</v>
      </c>
      <c r="E34" t="s">
        <v>61</v>
      </c>
      <c r="G34" t="str">
        <f t="shared" si="2"/>
        <v/>
      </c>
      <c r="H34">
        <f t="shared" si="3"/>
        <v>7</v>
      </c>
    </row>
    <row r="35" spans="1:8" x14ac:dyDescent="0.25">
      <c r="A35" s="1">
        <v>24</v>
      </c>
      <c r="B35" s="1">
        <v>4</v>
      </c>
      <c r="C35" s="1">
        <v>6140</v>
      </c>
      <c r="D35" s="1" t="s">
        <v>7</v>
      </c>
      <c r="E35" t="s">
        <v>58</v>
      </c>
      <c r="G35" t="str">
        <f t="shared" si="2"/>
        <v/>
      </c>
      <c r="H35">
        <f t="shared" si="3"/>
        <v>8</v>
      </c>
    </row>
    <row r="36" spans="1:8" x14ac:dyDescent="0.25">
      <c r="A36" s="1">
        <v>25</v>
      </c>
      <c r="B36" s="1">
        <v>22</v>
      </c>
      <c r="C36" s="1">
        <v>1771</v>
      </c>
      <c r="D36" s="1" t="s">
        <v>42</v>
      </c>
      <c r="E36" t="s">
        <v>60</v>
      </c>
      <c r="F36" t="s">
        <v>59</v>
      </c>
      <c r="G36">
        <f t="shared" si="2"/>
        <v>6</v>
      </c>
      <c r="H36" t="str">
        <f t="shared" si="3"/>
        <v/>
      </c>
    </row>
    <row r="37" spans="1:8" x14ac:dyDescent="0.25">
      <c r="A37" s="1">
        <v>25</v>
      </c>
      <c r="B37" s="1">
        <v>22</v>
      </c>
      <c r="C37" s="1">
        <v>2042</v>
      </c>
      <c r="D37" s="1" t="s">
        <v>43</v>
      </c>
      <c r="E37" t="s">
        <v>61</v>
      </c>
      <c r="G37" t="str">
        <f t="shared" si="2"/>
        <v/>
      </c>
      <c r="H37">
        <f t="shared" si="3"/>
        <v>7</v>
      </c>
    </row>
    <row r="38" spans="1:8" x14ac:dyDescent="0.25">
      <c r="A38" s="1">
        <v>26</v>
      </c>
      <c r="B38" s="1">
        <v>21</v>
      </c>
      <c r="C38" s="1">
        <v>3620</v>
      </c>
      <c r="D38" s="1" t="s">
        <v>40</v>
      </c>
      <c r="E38" t="s">
        <v>61</v>
      </c>
      <c r="G38" t="str">
        <f t="shared" si="2"/>
        <v/>
      </c>
      <c r="H38">
        <f t="shared" si="3"/>
        <v>7</v>
      </c>
    </row>
    <row r="39" spans="1:8" x14ac:dyDescent="0.25">
      <c r="A39" s="1">
        <v>26</v>
      </c>
      <c r="B39" s="1">
        <v>21</v>
      </c>
      <c r="C39" s="1">
        <v>3568</v>
      </c>
      <c r="D39" s="1" t="s">
        <v>41</v>
      </c>
      <c r="E39" t="s">
        <v>61</v>
      </c>
      <c r="G39" t="str">
        <f t="shared" si="2"/>
        <v/>
      </c>
      <c r="H39">
        <f t="shared" si="3"/>
        <v>7</v>
      </c>
    </row>
    <row r="40" spans="1:8" x14ac:dyDescent="0.25">
      <c r="A40" s="1">
        <v>27</v>
      </c>
      <c r="B40" s="1">
        <v>14</v>
      </c>
      <c r="C40" s="1">
        <v>2075</v>
      </c>
      <c r="D40" s="1" t="s">
        <v>26</v>
      </c>
      <c r="E40" t="s">
        <v>58</v>
      </c>
      <c r="G40" t="str">
        <f t="shared" si="2"/>
        <v/>
      </c>
      <c r="H40">
        <f t="shared" si="3"/>
        <v>8</v>
      </c>
    </row>
    <row r="41" spans="1:8" x14ac:dyDescent="0.25">
      <c r="A41" s="1">
        <v>27</v>
      </c>
      <c r="B41" s="1">
        <v>14</v>
      </c>
      <c r="C41" s="1">
        <v>394</v>
      </c>
      <c r="D41" s="1" t="s">
        <v>27</v>
      </c>
      <c r="E41" t="s">
        <v>58</v>
      </c>
      <c r="F41" t="s">
        <v>59</v>
      </c>
      <c r="G41">
        <f t="shared" si="2"/>
        <v>7</v>
      </c>
      <c r="H41" t="str">
        <f t="shared" si="3"/>
        <v/>
      </c>
    </row>
    <row r="42" spans="1:8" x14ac:dyDescent="0.25">
      <c r="A42" s="1">
        <v>28</v>
      </c>
      <c r="B42" s="1">
        <v>5</v>
      </c>
      <c r="C42" s="1">
        <v>2533</v>
      </c>
      <c r="D42" s="1" t="s">
        <v>8</v>
      </c>
      <c r="E42" t="s">
        <v>58</v>
      </c>
      <c r="G42" t="str">
        <f t="shared" si="2"/>
        <v/>
      </c>
      <c r="H42">
        <f t="shared" si="3"/>
        <v>8</v>
      </c>
    </row>
    <row r="43" spans="1:8" x14ac:dyDescent="0.25">
      <c r="A43" s="1">
        <v>28</v>
      </c>
      <c r="B43" s="1">
        <v>5</v>
      </c>
      <c r="C43" s="1">
        <v>3177</v>
      </c>
      <c r="D43" s="1" t="s">
        <v>9</v>
      </c>
      <c r="E43" t="s">
        <v>58</v>
      </c>
      <c r="G43" t="str">
        <f t="shared" si="2"/>
        <v/>
      </c>
      <c r="H43">
        <f t="shared" si="3"/>
        <v>8</v>
      </c>
    </row>
    <row r="44" spans="1:8" x14ac:dyDescent="0.25">
      <c r="A44" s="1">
        <v>29</v>
      </c>
      <c r="B44" s="1">
        <v>18</v>
      </c>
      <c r="C44" s="1">
        <v>975</v>
      </c>
      <c r="D44" s="1" t="s">
        <v>34</v>
      </c>
      <c r="E44" t="s">
        <v>61</v>
      </c>
      <c r="G44" t="str">
        <f t="shared" si="2"/>
        <v/>
      </c>
      <c r="H44">
        <f t="shared" si="3"/>
        <v>7</v>
      </c>
    </row>
    <row r="45" spans="1:8" x14ac:dyDescent="0.25">
      <c r="A45" s="1">
        <v>29</v>
      </c>
      <c r="B45" s="1">
        <v>18</v>
      </c>
      <c r="C45" s="1">
        <v>907</v>
      </c>
      <c r="D45" s="1" t="s">
        <v>35</v>
      </c>
      <c r="E45" t="s">
        <v>61</v>
      </c>
      <c r="G45" t="str">
        <f t="shared" si="2"/>
        <v/>
      </c>
      <c r="H45">
        <f t="shared" si="3"/>
        <v>7</v>
      </c>
    </row>
    <row r="46" spans="1:8" x14ac:dyDescent="0.25">
      <c r="A46" s="1">
        <v>30</v>
      </c>
      <c r="B46" s="1">
        <v>1</v>
      </c>
      <c r="C46" s="1">
        <v>1188</v>
      </c>
      <c r="D46" s="1" t="s">
        <v>0</v>
      </c>
      <c r="E46" t="s">
        <v>60</v>
      </c>
      <c r="G46" t="str">
        <f t="shared" si="2"/>
        <v/>
      </c>
      <c r="H46">
        <f t="shared" si="3"/>
        <v>7</v>
      </c>
    </row>
    <row r="47" spans="1:8" x14ac:dyDescent="0.25">
      <c r="A47" s="1">
        <v>30</v>
      </c>
      <c r="B47" s="1">
        <v>1</v>
      </c>
      <c r="C47" s="1">
        <v>1088</v>
      </c>
      <c r="D47" s="1" t="s">
        <v>1</v>
      </c>
      <c r="E47" t="s">
        <v>60</v>
      </c>
      <c r="F47" t="s">
        <v>59</v>
      </c>
      <c r="G47">
        <f t="shared" si="2"/>
        <v>6</v>
      </c>
      <c r="H47" t="str">
        <f t="shared" si="3"/>
        <v/>
      </c>
    </row>
    <row r="48" spans="1:8" x14ac:dyDescent="0.25">
      <c r="A48" s="1">
        <v>31</v>
      </c>
      <c r="B48" s="1">
        <v>17</v>
      </c>
      <c r="C48" s="1">
        <v>1083</v>
      </c>
      <c r="D48" s="1" t="s">
        <v>32</v>
      </c>
      <c r="E48" t="s">
        <v>58</v>
      </c>
      <c r="G48" t="str">
        <f t="shared" si="2"/>
        <v/>
      </c>
      <c r="H48">
        <f t="shared" si="3"/>
        <v>8</v>
      </c>
    </row>
    <row r="49" spans="1:8" x14ac:dyDescent="0.25">
      <c r="A49" s="1">
        <v>31</v>
      </c>
      <c r="B49" s="1">
        <v>17</v>
      </c>
      <c r="C49" s="1">
        <v>2149</v>
      </c>
      <c r="D49" s="1" t="s">
        <v>33</v>
      </c>
      <c r="E49" t="s">
        <v>58</v>
      </c>
      <c r="G49" t="str">
        <f t="shared" si="2"/>
        <v/>
      </c>
      <c r="H49">
        <f t="shared" si="3"/>
        <v>8</v>
      </c>
    </row>
    <row r="50" spans="1:8" x14ac:dyDescent="0.25">
      <c r="A50" s="1">
        <v>32</v>
      </c>
      <c r="B50" s="1">
        <v>23</v>
      </c>
      <c r="C50" s="1">
        <v>2823</v>
      </c>
      <c r="D50" s="1" t="s">
        <v>44</v>
      </c>
      <c r="E50" t="s">
        <v>58</v>
      </c>
      <c r="G50" t="str">
        <f t="shared" si="2"/>
        <v/>
      </c>
      <c r="H50">
        <f t="shared" si="3"/>
        <v>8</v>
      </c>
    </row>
    <row r="51" spans="1:8" x14ac:dyDescent="0.25">
      <c r="A51" s="1">
        <v>32</v>
      </c>
      <c r="B51" s="1">
        <v>23</v>
      </c>
      <c r="C51" s="1">
        <v>2992</v>
      </c>
      <c r="D51" s="1" t="s">
        <v>45</v>
      </c>
      <c r="E51" t="s">
        <v>58</v>
      </c>
      <c r="G51" t="str">
        <f t="shared" si="2"/>
        <v/>
      </c>
      <c r="H51">
        <f t="shared" si="3"/>
        <v>8</v>
      </c>
    </row>
    <row r="52" spans="1:8" x14ac:dyDescent="0.25">
      <c r="A52" s="1">
        <v>33</v>
      </c>
      <c r="B52" s="1">
        <v>11</v>
      </c>
      <c r="C52" s="1">
        <v>4198</v>
      </c>
      <c r="D52" s="1" t="s">
        <v>20</v>
      </c>
      <c r="E52" t="s">
        <v>61</v>
      </c>
      <c r="G52" t="str">
        <f t="shared" si="2"/>
        <v/>
      </c>
      <c r="H52">
        <f t="shared" si="3"/>
        <v>7</v>
      </c>
    </row>
    <row r="53" spans="1:8" x14ac:dyDescent="0.25">
      <c r="A53" s="1">
        <v>33</v>
      </c>
      <c r="B53" s="1">
        <v>11</v>
      </c>
      <c r="C53" s="1">
        <v>2956</v>
      </c>
      <c r="D53" s="1" t="s">
        <v>21</v>
      </c>
      <c r="E53" t="s">
        <v>61</v>
      </c>
      <c r="G53" t="str">
        <f t="shared" si="2"/>
        <v/>
      </c>
      <c r="H53">
        <f t="shared" si="3"/>
        <v>7</v>
      </c>
    </row>
    <row r="54" spans="1:8" x14ac:dyDescent="0.25">
      <c r="A54" s="1"/>
      <c r="B54" s="1"/>
      <c r="F54" t="s">
        <v>62</v>
      </c>
      <c r="G54">
        <f>SUM(G2:H53)</f>
        <v>381</v>
      </c>
    </row>
    <row r="55" spans="1:8" x14ac:dyDescent="0.25">
      <c r="A55" s="1"/>
      <c r="B55" s="1"/>
    </row>
    <row r="56" spans="1:8" x14ac:dyDescent="0.25">
      <c r="A56" s="1"/>
      <c r="B56" s="1"/>
    </row>
    <row r="57" spans="1:8" x14ac:dyDescent="0.25">
      <c r="A57" s="1"/>
      <c r="B57" s="1"/>
      <c r="C57" t="s">
        <v>65</v>
      </c>
      <c r="D57" t="s">
        <v>66</v>
      </c>
      <c r="E57">
        <v>100</v>
      </c>
    </row>
    <row r="58" spans="1:8" x14ac:dyDescent="0.25">
      <c r="A58" s="1"/>
      <c r="B58" s="1"/>
      <c r="E58">
        <v>85</v>
      </c>
    </row>
    <row r="59" spans="1:8" x14ac:dyDescent="0.25">
      <c r="D59" t="s">
        <v>67</v>
      </c>
      <c r="E59">
        <v>10</v>
      </c>
    </row>
    <row r="60" spans="1:8" x14ac:dyDescent="0.25">
      <c r="A60" s="1"/>
      <c r="B60" s="1"/>
      <c r="D60" t="s">
        <v>68</v>
      </c>
      <c r="E60">
        <f>COUNT(Table1[clas.])*0.4</f>
        <v>20.8</v>
      </c>
    </row>
    <row r="61" spans="1:8" x14ac:dyDescent="0.25">
      <c r="A61" s="1"/>
      <c r="B61" s="1"/>
      <c r="D61" t="s">
        <v>69</v>
      </c>
      <c r="E61">
        <v>34.54</v>
      </c>
    </row>
    <row r="62" spans="1:8" x14ac:dyDescent="0.25">
      <c r="A62" s="1"/>
      <c r="B62" s="1"/>
      <c r="D62" t="s">
        <v>71</v>
      </c>
      <c r="E62">
        <f>SUM(E57:E61)</f>
        <v>250.34</v>
      </c>
    </row>
    <row r="63" spans="1:8" x14ac:dyDescent="0.25">
      <c r="A63" s="1"/>
      <c r="B63" s="1"/>
    </row>
    <row r="64" spans="1:8" x14ac:dyDescent="0.25">
      <c r="A64" s="1"/>
      <c r="B64" s="1"/>
      <c r="C64" t="s">
        <v>70</v>
      </c>
      <c r="E64">
        <f>G54-SUM(E57:E61)</f>
        <v>130.66</v>
      </c>
    </row>
    <row r="66" spans="3:5" ht="15.75" x14ac:dyDescent="0.25">
      <c r="C66" t="s">
        <v>72</v>
      </c>
      <c r="D66" s="2" t="s">
        <v>73</v>
      </c>
      <c r="E66">
        <f>SUM(E67:E68)</f>
        <v>86.13</v>
      </c>
    </row>
    <row r="67" spans="3:5" x14ac:dyDescent="0.25">
      <c r="D67" t="s">
        <v>75</v>
      </c>
      <c r="E67">
        <f>E60</f>
        <v>20.8</v>
      </c>
    </row>
    <row r="68" spans="3:5" x14ac:dyDescent="0.25">
      <c r="D68" t="s">
        <v>76</v>
      </c>
      <c r="E68">
        <f>E64/2</f>
        <v>65.33</v>
      </c>
    </row>
    <row r="69" spans="3:5" ht="15.75" x14ac:dyDescent="0.25">
      <c r="D69" s="2" t="s">
        <v>74</v>
      </c>
      <c r="E69">
        <f>SUM(E70:E71)</f>
        <v>99.87</v>
      </c>
    </row>
    <row r="70" spans="3:5" x14ac:dyDescent="0.25">
      <c r="D70" t="s">
        <v>76</v>
      </c>
      <c r="E70">
        <f>E64/2</f>
        <v>65.33</v>
      </c>
    </row>
    <row r="71" spans="3:5" x14ac:dyDescent="0.25">
      <c r="D71" t="s">
        <v>77</v>
      </c>
      <c r="E71">
        <f>E61</f>
        <v>34.54</v>
      </c>
    </row>
  </sheetData>
  <sortState xmlns:xlrd2="http://schemas.microsoft.com/office/spreadsheetml/2017/richdata2" ref="A2:F64">
    <sortCondition ref="A1:A64"/>
  </sortState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E.</dc:creator>
  <cp:lastModifiedBy>A. E.</cp:lastModifiedBy>
  <dcterms:created xsi:type="dcterms:W3CDTF">2023-10-03T01:10:45Z</dcterms:created>
  <dcterms:modified xsi:type="dcterms:W3CDTF">2023-10-04T09:50:24Z</dcterms:modified>
</cp:coreProperties>
</file>